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Default Extension="jpeg" ContentType="image/jpeg"/>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345" windowHeight="4695" activeTab="2"/>
  </bookViews>
  <sheets>
    <sheet name="アンケート" sheetId="1" r:id="rId1"/>
    <sheet name="集計データ" sheetId="2" r:id="rId2"/>
    <sheet name="計算" sheetId="3" r:id="rId3"/>
  </sheets>
  <externalReferences>
    <externalReference r:id="rId6"/>
  </externalReferences>
  <definedNames>
    <definedName name="_xlnm.Print_Area" localSheetId="2">'計算'!$A$1:$AT$129</definedName>
    <definedName name="_xlnm.Print_Area" localSheetId="1">'集計データ'!$Q$1:$AJ$163</definedName>
  </definedNames>
  <calcPr fullCalcOnLoad="1"/>
</workbook>
</file>

<file path=xl/sharedStrings.xml><?xml version="1.0" encoding="utf-8"?>
<sst xmlns="http://schemas.openxmlformats.org/spreadsheetml/2006/main" count="2661" uniqueCount="210">
  <si>
    <t>友人,知人</t>
  </si>
  <si>
    <t>IT講習会</t>
  </si>
  <si>
    <t>教育委員会</t>
  </si>
  <si>
    <t>2年以上</t>
  </si>
  <si>
    <t>１～2年</t>
  </si>
  <si>
    <t>その他</t>
  </si>
  <si>
    <t>インターネット接続の回線は</t>
  </si>
  <si>
    <t>電話回線</t>
  </si>
  <si>
    <t>光ファイバー</t>
  </si>
  <si>
    <t>判らない</t>
  </si>
  <si>
    <t>メールチェックをする回数</t>
  </si>
  <si>
    <t>1日１回</t>
  </si>
  <si>
    <t>1日３回以上</t>
  </si>
  <si>
    <t>3日１回</t>
  </si>
  <si>
    <t>週１回</t>
  </si>
  <si>
    <t>2日１回</t>
  </si>
  <si>
    <t>ウイルス駆除ソフトを使っていますか</t>
  </si>
  <si>
    <t>遊ねっとに満足していますか</t>
  </si>
  <si>
    <t>満足</t>
  </si>
  <si>
    <t>普通</t>
  </si>
  <si>
    <t>大満足</t>
  </si>
  <si>
    <t>やや不満</t>
  </si>
  <si>
    <t>不満</t>
  </si>
  <si>
    <t>エクセルの使い方</t>
  </si>
  <si>
    <t>デジカメの使い方</t>
  </si>
  <si>
    <t>ペイントの使い方</t>
  </si>
  <si>
    <t>ワードの使い方</t>
  </si>
  <si>
    <t>電子メールの使い方</t>
  </si>
  <si>
    <t>その他(なし)</t>
  </si>
  <si>
    <t>遊ねっとをどこで知りましたか</t>
  </si>
  <si>
    <t>半年から１年</t>
  </si>
  <si>
    <t>パソコン教室</t>
  </si>
  <si>
    <t>ミニコミ誌</t>
  </si>
  <si>
    <t>遊ねっとの会員期間は</t>
  </si>
  <si>
    <t>平成15年 後期頃に実施した</t>
  </si>
  <si>
    <t>WinXP</t>
  </si>
  <si>
    <t>Win９８</t>
  </si>
  <si>
    <t>WinME</t>
  </si>
  <si>
    <t>Win２０００</t>
  </si>
  <si>
    <t>Mac</t>
  </si>
  <si>
    <t>ADSL</t>
  </si>
  <si>
    <t>ケーブルテレビ</t>
  </si>
  <si>
    <t>ISDN</t>
  </si>
  <si>
    <t>プロバイダーのウイルスチェックサービス</t>
  </si>
  <si>
    <t>ノートンインターネットセキュリティ</t>
  </si>
  <si>
    <t>ウイルスバスター</t>
  </si>
  <si>
    <t>いいえ</t>
  </si>
  <si>
    <t>デスクトップ</t>
  </si>
  <si>
    <t>ノート</t>
  </si>
  <si>
    <t>役員会</t>
  </si>
  <si>
    <t>サポータ</t>
  </si>
  <si>
    <t>会員</t>
  </si>
  <si>
    <t>納涼大会</t>
  </si>
  <si>
    <t>デジカメ旅行</t>
  </si>
  <si>
    <t>新年会</t>
  </si>
  <si>
    <t>忘年会</t>
  </si>
  <si>
    <t>見ている</t>
  </si>
  <si>
    <t>見てない</t>
  </si>
  <si>
    <t>活用している</t>
  </si>
  <si>
    <t>活用してない</t>
  </si>
  <si>
    <t>参加した</t>
  </si>
  <si>
    <t>参加してない</t>
  </si>
  <si>
    <t>例会では各個人が自発的に学ぶを前提運営されております</t>
  </si>
  <si>
    <t>賛成</t>
  </si>
  <si>
    <t>反対</t>
  </si>
  <si>
    <t>遊々広場について</t>
  </si>
  <si>
    <t>例会について</t>
  </si>
  <si>
    <t>月一回会員の素朴な疑問に答える事、会員の輪を広げるためにイベント等を行っています</t>
  </si>
  <si>
    <r>
      <t>もっと教室のように</t>
    </r>
    <r>
      <rPr>
        <u val="single"/>
        <sz val="11"/>
        <rFont val="ＭＳ Ｐゴシック"/>
        <family val="3"/>
      </rPr>
      <t>厳しく教える</t>
    </r>
    <r>
      <rPr>
        <sz val="11"/>
        <rFont val="ＭＳ Ｐゴシック"/>
        <family val="3"/>
      </rPr>
      <t>を重視した運営を望む声もあります</t>
    </r>
  </si>
  <si>
    <t>定期総会</t>
  </si>
  <si>
    <t>遊ねっとではパソコン、プロジェクタモデム等を所有し例会広場等活用しています。</t>
  </si>
  <si>
    <t>活用されている</t>
  </si>
  <si>
    <t>パソコン</t>
  </si>
  <si>
    <t>プロジェクタ</t>
  </si>
  <si>
    <t>モデムカード</t>
  </si>
  <si>
    <t>第2回目アンケート項目原案</t>
  </si>
  <si>
    <t>十分活用されていると思いますか</t>
  </si>
  <si>
    <t>現状のように自主性を重んじた方が良い</t>
  </si>
  <si>
    <t>Vista</t>
  </si>
  <si>
    <t>ブログの使い方</t>
  </si>
  <si>
    <t>会員連絡用のYAHOOのメーリングリスストを利用されたことがありますか</t>
  </si>
  <si>
    <t>携帯電話でインターネットを開いたことがありますか</t>
  </si>
  <si>
    <t>ある</t>
  </si>
  <si>
    <t>無い</t>
  </si>
  <si>
    <t>例会を充実してほしい</t>
  </si>
  <si>
    <t>イベントを増やしてほしい</t>
  </si>
  <si>
    <t>遊ネットの活動に望むことは</t>
  </si>
  <si>
    <t>雛形メールの作り方</t>
  </si>
  <si>
    <t>パワーポイントの使い方</t>
  </si>
  <si>
    <t>ホームページビルダーの使い方</t>
  </si>
  <si>
    <t>プリンター</t>
  </si>
  <si>
    <t>今後はどの分野に力を入れるべきですか</t>
  </si>
  <si>
    <t>5年以上</t>
  </si>
  <si>
    <t>4年以上</t>
  </si>
  <si>
    <t>3年以上</t>
  </si>
  <si>
    <t>例会会員相互の親睦のほかに小・中学校のサポート等で連携を深めています</t>
  </si>
  <si>
    <t>学校その他地域への活動を積極的にやるべきである</t>
  </si>
  <si>
    <t>そこで皆様のご意見を整理したいのでアンケートを行いますのでご居力願い明日</t>
  </si>
  <si>
    <t>遊ネットも設立が早7年経過しました</t>
  </si>
  <si>
    <t>遊ねっとのホームページについて</t>
  </si>
  <si>
    <t>見たことがありますか</t>
  </si>
  <si>
    <t>関心のある項目はどれですか</t>
  </si>
  <si>
    <t>参加したことがありますか</t>
  </si>
  <si>
    <t>教室てい運営をしたほうが良い</t>
  </si>
  <si>
    <t>今後は学びたい分野はあどれですか</t>
  </si>
  <si>
    <t>該当欄に○を付けてください</t>
  </si>
  <si>
    <t>運営方針についてお伺いします</t>
  </si>
  <si>
    <t xml:space="preserve">遊ねっとでは会員相互の交流を深めるために各種定期イベントをしています </t>
  </si>
  <si>
    <t>各種イベントについて</t>
  </si>
  <si>
    <t>該当項目に○を付けてください</t>
  </si>
  <si>
    <t>遊ねっとお知らせ版</t>
  </si>
  <si>
    <t>例会リレー日記</t>
  </si>
  <si>
    <t>例会イベント開催日</t>
  </si>
  <si>
    <t>遊ねっとかわら版</t>
  </si>
  <si>
    <t>遊ねっと写真館</t>
  </si>
  <si>
    <t>役員会会議録</t>
  </si>
  <si>
    <t>会員傑作集</t>
  </si>
  <si>
    <t>会員のホームページ</t>
  </si>
  <si>
    <t>会員ブログコーナー</t>
  </si>
  <si>
    <t>ふーさんお勧めリンク集</t>
  </si>
  <si>
    <t>浦安市行政リンク集</t>
  </si>
  <si>
    <t>遊ねっとネットワーク</t>
  </si>
  <si>
    <t>脳を鍛えよう</t>
  </si>
  <si>
    <t>地図を楽しもう</t>
  </si>
  <si>
    <t>遊ねっと教材集　</t>
  </si>
  <si>
    <t>遊ねっと資料室　</t>
  </si>
  <si>
    <t>いない</t>
  </si>
  <si>
    <t>項目</t>
  </si>
  <si>
    <t>参加されたことがありますか</t>
  </si>
  <si>
    <t>パソコン（OSも服務）はお持ちですか</t>
  </si>
  <si>
    <t>ある</t>
  </si>
  <si>
    <t>もっと例会を充実してほしい</t>
  </si>
  <si>
    <t>デスクトップ型</t>
  </si>
  <si>
    <t>ノート型</t>
  </si>
  <si>
    <t>社会見学</t>
  </si>
  <si>
    <t>活用されてない</t>
  </si>
  <si>
    <t>パソコン（4台保有）</t>
  </si>
  <si>
    <t>プロジェクター（１台保有）</t>
  </si>
  <si>
    <t>モデムカード（２セット保有）</t>
  </si>
  <si>
    <t>プリンター（３台保有）</t>
  </si>
  <si>
    <t>現状が丁度いい</t>
  </si>
  <si>
    <t>もっと親睦のためのイベントを増やしてほしい</t>
  </si>
  <si>
    <t>１・遊ねっとをどこで知りましたか</t>
  </si>
  <si>
    <t>２・遊ねっとの会員期間は</t>
  </si>
  <si>
    <t>３・パソコン（OSも含む）はお持ちですか</t>
  </si>
  <si>
    <t>４・インターネット接続の回線は</t>
  </si>
  <si>
    <t>５・携帯電話でインターネットを開いたことがありますか</t>
  </si>
  <si>
    <t>７・ウイルス駆除ソフトを使っていますか</t>
  </si>
  <si>
    <t>８・遊ねっとのホームページについて（http://www.u-pc.org)</t>
  </si>
  <si>
    <t>１０・遊々広場について</t>
  </si>
  <si>
    <t>１１・サポーター研修について</t>
  </si>
  <si>
    <t>１２・各種イベントについて</t>
  </si>
  <si>
    <t>１３・例会について</t>
  </si>
  <si>
    <t>１４・遊ねっとではパソコン、プロジェクータ等を所有し、例会・遊々広場等で活用しています</t>
  </si>
  <si>
    <t>１５・遊ねっとの活動に望むことは</t>
  </si>
  <si>
    <t>１６・最後にお尋ねします　　　　遊ねっとに満足していますか</t>
  </si>
  <si>
    <t>インターネットの活用法（検索）</t>
  </si>
  <si>
    <t>６・メールをチェックする回数は</t>
  </si>
  <si>
    <t>携帯電話の活用法</t>
  </si>
  <si>
    <t>９・会員連絡用のYAHOOグループのメーリングリストを活用されたことがありますか</t>
  </si>
  <si>
    <t>　ない</t>
  </si>
  <si>
    <t>ない</t>
  </si>
  <si>
    <t>今後、もっと学びたい分野はどれですか</t>
  </si>
  <si>
    <t>教室的運営を重視した方が良い</t>
  </si>
  <si>
    <t>現状のように、自主性を重視した方が良い</t>
  </si>
  <si>
    <t>会員用ネットワーク</t>
  </si>
  <si>
    <t>番号</t>
  </si>
  <si>
    <t>問番号</t>
  </si>
  <si>
    <t>回答番号</t>
  </si>
  <si>
    <t>回答</t>
  </si>
  <si>
    <t>回答数</t>
  </si>
  <si>
    <t>堀江</t>
  </si>
  <si>
    <t>日の出</t>
  </si>
  <si>
    <t>浦中</t>
  </si>
  <si>
    <t>アンケート</t>
  </si>
  <si>
    <t>○</t>
  </si>
  <si>
    <t>・</t>
  </si>
  <si>
    <t>no</t>
  </si>
  <si>
    <t>○</t>
  </si>
  <si>
    <t>音楽</t>
  </si>
  <si>
    <t>○</t>
  </si>
  <si>
    <t>画像</t>
  </si>
  <si>
    <t>全項目</t>
  </si>
  <si>
    <t>堀中</t>
  </si>
  <si>
    <t>アンケート質問項目</t>
  </si>
  <si>
    <t>回答結果</t>
  </si>
  <si>
    <t>その他の内訳</t>
  </si>
  <si>
    <t>電子＋雛型メール</t>
  </si>
  <si>
    <t>インターネット＋ブログの活用法</t>
  </si>
  <si>
    <t>参考；ブログ、雛形を割り振る</t>
  </si>
  <si>
    <t>第一回アンケート結果との比較</t>
  </si>
  <si>
    <t>○</t>
  </si>
  <si>
    <t>修正日</t>
  </si>
  <si>
    <t>学校その他地域への活動を積極的に</t>
  </si>
  <si>
    <t>もっと親睦のイベントを増やしてほしい</t>
  </si>
  <si>
    <t>活動分野</t>
  </si>
  <si>
    <t>満足度</t>
  </si>
  <si>
    <t>イベント参加</t>
  </si>
  <si>
    <t>まとめに使用したグラフ</t>
  </si>
  <si>
    <t>参　考</t>
  </si>
  <si>
    <t>回答者数</t>
  </si>
  <si>
    <t>今回</t>
  </si>
  <si>
    <t>器材の活用</t>
  </si>
  <si>
    <t>プロジェクター</t>
  </si>
  <si>
    <t>プリンター</t>
  </si>
  <si>
    <t>スライド用グラフ</t>
  </si>
  <si>
    <t>前回(平成15年）</t>
  </si>
  <si>
    <t>教室敵運営</t>
  </si>
  <si>
    <t>自主性運ネイ</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</si>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</sst>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F400]h:mm:ss\ AM/PM"/>
  </numFmts>
  <fonts count="37">
    <font>
      <sz val="11"/>
      <name val="ＭＳ Ｐゴシック"/>
      <family val="3"/>
    </font>
    <font>
      <sz val="6"/>
      <name val="ＭＳ Ｐゴシック"/>
      <family val="3"/>
    </font>
    <font>
      <sz val="9"/>
      <name val="ＭＳ Ｐゴシック"/>
      <family val="3"/>
    </font>
    <font>
      <u val="single"/>
      <sz val="11"/>
      <name val="ＭＳ Ｐゴシック"/>
      <family val="3"/>
    </font>
    <font>
      <b/>
      <sz val="11"/>
      <name val="ＭＳ Ｐゴシック"/>
      <family val="3"/>
    </font>
    <font>
      <b/>
      <sz val="18"/>
      <name val="ＭＳ Ｐゴシック"/>
      <family val="3"/>
    </font>
    <font>
      <u val="single"/>
      <sz val="6.6"/>
      <color indexed="12"/>
      <name val="ＭＳ Ｐゴシック"/>
      <family val="3"/>
    </font>
    <font>
      <u val="single"/>
      <sz val="6.6"/>
      <color indexed="36"/>
      <name val="ＭＳ Ｐゴシック"/>
      <family val="3"/>
    </font>
    <font>
      <sz val="11"/>
      <color indexed="10"/>
      <name val="ＭＳ Ｐゴシック"/>
      <family val="3"/>
    </font>
    <font>
      <b/>
      <sz val="18"/>
      <color indexed="10"/>
      <name val="ＭＳ Ｐゴシック"/>
      <family val="3"/>
    </font>
    <font>
      <sz val="18"/>
      <name val="ＭＳ Ｐゴシック"/>
      <family val="3"/>
    </font>
    <font>
      <sz val="5.75"/>
      <name val="ＭＳ Ｐゴシック"/>
      <family val="3"/>
    </font>
    <font>
      <sz val="5.25"/>
      <name val="ＭＳ Ｐゴシック"/>
      <family val="3"/>
    </font>
    <font>
      <sz val="5"/>
      <name val="ＭＳ Ｐゴシック"/>
      <family val="3"/>
    </font>
    <font>
      <sz val="8"/>
      <name val="ＭＳ Ｐゴシック"/>
      <family val="3"/>
    </font>
    <font>
      <sz val="8.25"/>
      <name val="ＭＳ Ｐゴシック"/>
      <family val="3"/>
    </font>
    <font>
      <b/>
      <sz val="12"/>
      <name val="ＭＳ Ｐゴシック"/>
      <family val="3"/>
    </font>
    <font>
      <b/>
      <sz val="11.75"/>
      <name val="ＭＳ Ｐゴシック"/>
      <family val="3"/>
    </font>
    <font>
      <b/>
      <sz val="10"/>
      <name val="ＭＳ Ｐゴシック"/>
      <family val="3"/>
    </font>
    <font>
      <b/>
      <sz val="10.75"/>
      <name val="ＭＳ Ｐゴシック"/>
      <family val="3"/>
    </font>
    <font>
      <b/>
      <sz val="9.5"/>
      <name val="ＭＳ Ｐゴシック"/>
      <family val="3"/>
    </font>
    <font>
      <sz val="10.25"/>
      <name val="ＭＳ Ｐゴシック"/>
      <family val="3"/>
    </font>
    <font>
      <sz val="10"/>
      <name val="ＭＳ Ｐゴシック"/>
      <family val="3"/>
    </font>
    <font>
      <sz val="9.25"/>
      <name val="ＭＳ Ｐゴシック"/>
      <family val="3"/>
    </font>
    <font>
      <sz val="9.75"/>
      <name val="ＭＳ Ｐゴシック"/>
      <family val="3"/>
    </font>
    <font>
      <b/>
      <sz val="14.25"/>
      <name val="ＭＳ Ｐゴシック"/>
      <family val="3"/>
    </font>
    <font>
      <sz val="10.5"/>
      <name val="ＭＳ Ｐゴシック"/>
      <family val="3"/>
    </font>
    <font>
      <sz val="8.5"/>
      <name val="ＭＳ Ｐゴシック"/>
      <family val="3"/>
    </font>
    <font>
      <sz val="5.5"/>
      <name val="ＭＳ Ｐゴシック"/>
      <family val="3"/>
    </font>
    <font>
      <b/>
      <sz val="11.25"/>
      <name val="ＭＳ Ｐゴシック"/>
      <family val="3"/>
    </font>
    <font>
      <b/>
      <sz val="9.75"/>
      <name val="ＭＳ Ｐゴシック"/>
      <family val="3"/>
    </font>
    <font>
      <b/>
      <sz val="8"/>
      <name val="ＭＳ Ｐゴシック"/>
      <family val="3"/>
    </font>
    <font>
      <b/>
      <sz val="8.25"/>
      <name val="ＭＳ Ｐゴシック"/>
      <family val="3"/>
    </font>
    <font>
      <b/>
      <sz val="9.25"/>
      <name val="ＭＳ Ｐゴシック"/>
      <family val="3"/>
    </font>
    <font>
      <b/>
      <sz val="14"/>
      <name val="ＭＳ Ｐゴシック"/>
      <family val="3"/>
    </font>
    <font>
      <i/>
      <sz val="9.5"/>
      <name val="ＭＳ Ｐゴシック"/>
      <family val="3"/>
    </font>
    <font>
      <sz val="9.5"/>
      <name val="ＭＳ Ｐゴシック"/>
      <family val="3"/>
    </font>
  </fonts>
  <fills count="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s>
  <borders count="5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medium"/>
    </border>
    <border>
      <left style="medium"/>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double"/>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style="thin"/>
    </border>
    <border>
      <left>
        <color indexed="63"/>
      </left>
      <right>
        <color indexed="63"/>
      </right>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style="thin"/>
    </border>
    <border>
      <left style="thin"/>
      <right style="medium"/>
      <top style="medium"/>
      <bottom style="medium"/>
    </border>
    <border>
      <left style="thin"/>
      <right style="medium"/>
      <top style="thin"/>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261">
    <xf numFmtId="0" fontId="0" fillId="0" borderId="0" xfId="0" applyAlignment="1">
      <alignment vertical="center"/>
    </xf>
    <xf numFmtId="0" fontId="0" fillId="0" borderId="0" xfId="21">
      <alignment/>
      <protection/>
    </xf>
    <xf numFmtId="0" fontId="0" fillId="0" borderId="0" xfId="21" applyBorder="1">
      <alignment/>
      <protection/>
    </xf>
    <xf numFmtId="176" fontId="0" fillId="0" borderId="0" xfId="21" applyNumberFormat="1" applyBorder="1">
      <alignment/>
      <protection/>
    </xf>
    <xf numFmtId="0" fontId="0" fillId="0" borderId="0" xfId="21" applyFont="1" applyBorder="1">
      <alignment/>
      <protection/>
    </xf>
    <xf numFmtId="0" fontId="0" fillId="0" borderId="0" xfId="21" applyFont="1">
      <alignment/>
      <protection/>
    </xf>
    <xf numFmtId="0" fontId="0" fillId="0" borderId="0" xfId="0" applyBorder="1" applyAlignment="1">
      <alignment vertical="center"/>
    </xf>
    <xf numFmtId="0" fontId="0" fillId="0" borderId="0" xfId="0" applyFill="1" applyBorder="1" applyAlignment="1">
      <alignment vertical="center"/>
    </xf>
    <xf numFmtId="0" fontId="0" fillId="0" borderId="0" xfId="21" applyFont="1" applyBorder="1" applyAlignment="1">
      <alignment horizontal="right"/>
      <protection/>
    </xf>
    <xf numFmtId="0" fontId="0" fillId="0" borderId="1" xfId="21" applyBorder="1">
      <alignment/>
      <protection/>
    </xf>
    <xf numFmtId="0" fontId="0" fillId="0" borderId="2" xfId="21" applyBorder="1">
      <alignment/>
      <protection/>
    </xf>
    <xf numFmtId="0" fontId="0" fillId="0" borderId="3" xfId="21" applyBorder="1">
      <alignment/>
      <protection/>
    </xf>
    <xf numFmtId="0" fontId="0" fillId="0" borderId="4" xfId="21" applyBorder="1">
      <alignment/>
      <protection/>
    </xf>
    <xf numFmtId="0" fontId="0" fillId="0" borderId="5" xfId="21" applyBorder="1">
      <alignment/>
      <protection/>
    </xf>
    <xf numFmtId="0" fontId="0" fillId="0" borderId="6" xfId="21" applyBorder="1">
      <alignment/>
      <protection/>
    </xf>
    <xf numFmtId="0" fontId="0" fillId="0" borderId="7" xfId="21" applyBorder="1">
      <alignment/>
      <protection/>
    </xf>
    <xf numFmtId="0" fontId="0" fillId="0" borderId="8" xfId="21" applyBorder="1">
      <alignment/>
      <protection/>
    </xf>
    <xf numFmtId="0" fontId="0" fillId="0" borderId="9" xfId="21" applyBorder="1">
      <alignment/>
      <protection/>
    </xf>
    <xf numFmtId="0" fontId="0" fillId="0" borderId="7" xfId="21" applyFont="1" applyBorder="1">
      <alignment/>
      <protection/>
    </xf>
    <xf numFmtId="0" fontId="0" fillId="0" borderId="8" xfId="21" applyFont="1" applyBorder="1">
      <alignment/>
      <protection/>
    </xf>
    <xf numFmtId="0" fontId="0" fillId="0" borderId="1" xfId="21" applyFont="1" applyBorder="1">
      <alignment/>
      <protection/>
    </xf>
    <xf numFmtId="0" fontId="0" fillId="0" borderId="3" xfId="21" applyFont="1" applyBorder="1">
      <alignment/>
      <protection/>
    </xf>
    <xf numFmtId="0" fontId="0" fillId="0" borderId="2" xfId="0" applyBorder="1" applyAlignment="1">
      <alignment vertical="center"/>
    </xf>
    <xf numFmtId="0" fontId="0" fillId="0" borderId="7" xfId="0" applyBorder="1" applyAlignment="1">
      <alignment vertical="center"/>
    </xf>
    <xf numFmtId="176" fontId="0" fillId="0" borderId="0" xfId="21" applyNumberFormat="1" applyFont="1" applyBorder="1">
      <alignment/>
      <protection/>
    </xf>
    <xf numFmtId="0" fontId="0" fillId="0" borderId="0" xfId="21" applyFont="1" applyBorder="1" applyAlignment="1">
      <alignment horizontal="left"/>
      <protection/>
    </xf>
    <xf numFmtId="0" fontId="0" fillId="0" borderId="4" xfId="0" applyBorder="1" applyAlignment="1">
      <alignment vertical="center"/>
    </xf>
    <xf numFmtId="0" fontId="0" fillId="0" borderId="5" xfId="21" applyFont="1" applyBorder="1">
      <alignment/>
      <protection/>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21" applyFont="1" applyBorder="1">
      <alignment/>
      <protection/>
    </xf>
    <xf numFmtId="0" fontId="0" fillId="0" borderId="10" xfId="21" applyBorder="1">
      <alignment/>
      <protection/>
    </xf>
    <xf numFmtId="176" fontId="0" fillId="0" borderId="4" xfId="21" applyNumberFormat="1" applyBorder="1">
      <alignment/>
      <protection/>
    </xf>
    <xf numFmtId="0" fontId="0" fillId="0" borderId="3" xfId="21" applyFont="1" applyFill="1" applyBorder="1">
      <alignment/>
      <protection/>
    </xf>
    <xf numFmtId="0" fontId="0" fillId="0" borderId="1" xfId="0" applyBorder="1" applyAlignment="1">
      <alignment vertical="center"/>
    </xf>
    <xf numFmtId="0" fontId="0" fillId="0" borderId="5" xfId="0" applyFill="1" applyBorder="1" applyAlignment="1">
      <alignment vertical="center"/>
    </xf>
    <xf numFmtId="176" fontId="0" fillId="0" borderId="11" xfId="21" applyNumberFormat="1" applyBorder="1">
      <alignment/>
      <protection/>
    </xf>
    <xf numFmtId="176" fontId="0" fillId="0" borderId="2" xfId="21" applyNumberFormat="1" applyBorder="1">
      <alignment/>
      <protection/>
    </xf>
    <xf numFmtId="0" fontId="0" fillId="0" borderId="10" xfId="21" applyFont="1" applyBorder="1">
      <alignment/>
      <protection/>
    </xf>
    <xf numFmtId="0" fontId="0" fillId="0" borderId="6" xfId="21" applyFont="1" applyBorder="1">
      <alignment/>
      <protection/>
    </xf>
    <xf numFmtId="0" fontId="0" fillId="0" borderId="9" xfId="21" applyFont="1" applyBorder="1">
      <alignment/>
      <protection/>
    </xf>
    <xf numFmtId="0" fontId="0" fillId="0" borderId="3" xfId="21" applyFont="1" applyBorder="1" applyAlignment="1">
      <alignment horizontal="left"/>
      <protection/>
    </xf>
    <xf numFmtId="0" fontId="0" fillId="0" borderId="12" xfId="0" applyBorder="1" applyAlignment="1">
      <alignment vertical="center"/>
    </xf>
    <xf numFmtId="0" fontId="0" fillId="0" borderId="13" xfId="21" applyFont="1" applyBorder="1">
      <alignment/>
      <protection/>
    </xf>
    <xf numFmtId="0" fontId="0" fillId="0" borderId="14" xfId="21" applyFont="1" applyBorder="1">
      <alignment/>
      <protection/>
    </xf>
    <xf numFmtId="0" fontId="4" fillId="0" borderId="0" xfId="21" applyFont="1" applyBorder="1">
      <alignment/>
      <protection/>
    </xf>
    <xf numFmtId="0" fontId="4" fillId="0" borderId="0" xfId="0" applyFont="1" applyAlignment="1">
      <alignment vertical="center"/>
    </xf>
    <xf numFmtId="0" fontId="0" fillId="0" borderId="0" xfId="0" applyBorder="1" applyAlignment="1">
      <alignment vertical="top" wrapText="1"/>
    </xf>
    <xf numFmtId="0" fontId="0" fillId="0" borderId="14" xfId="0" applyBorder="1" applyAlignment="1">
      <alignment vertical="center"/>
    </xf>
    <xf numFmtId="0" fontId="0" fillId="0" borderId="13" xfId="0" applyBorder="1" applyAlignment="1">
      <alignment vertical="center"/>
    </xf>
    <xf numFmtId="0" fontId="0" fillId="0" borderId="4" xfId="21" applyFont="1" applyBorder="1">
      <alignment/>
      <protection/>
    </xf>
    <xf numFmtId="0" fontId="0" fillId="0" borderId="12" xfId="21" applyFont="1" applyBorder="1">
      <alignment/>
      <protection/>
    </xf>
    <xf numFmtId="0" fontId="4" fillId="0" borderId="0" xfId="0" applyFont="1" applyBorder="1" applyAlignment="1">
      <alignment vertical="center"/>
    </xf>
    <xf numFmtId="0" fontId="4" fillId="0" borderId="0" xfId="21" applyFont="1" applyBorder="1" applyAlignment="1">
      <alignment horizontal="left" readingOrder="1"/>
      <protection/>
    </xf>
    <xf numFmtId="0" fontId="0" fillId="0" borderId="5" xfId="21" applyFont="1" applyFill="1" applyBorder="1">
      <alignment/>
      <protection/>
    </xf>
    <xf numFmtId="6" fontId="0" fillId="0" borderId="0" xfId="19" applyFont="1" applyBorder="1" applyAlignment="1">
      <alignment horizontal="right"/>
    </xf>
    <xf numFmtId="176" fontId="0" fillId="0" borderId="3" xfId="21" applyNumberFormat="1" applyFont="1" applyBorder="1">
      <alignment/>
      <protection/>
    </xf>
    <xf numFmtId="0" fontId="0" fillId="0" borderId="8" xfId="21" applyFont="1" applyBorder="1" applyAlignment="1">
      <alignment horizontal="left"/>
      <protection/>
    </xf>
    <xf numFmtId="0" fontId="0" fillId="0" borderId="5" xfId="21" applyFont="1" applyBorder="1" applyAlignment="1">
      <alignment horizontal="left"/>
      <protection/>
    </xf>
    <xf numFmtId="0" fontId="0" fillId="0" borderId="4" xfId="21" applyFont="1" applyBorder="1" applyAlignment="1">
      <alignment horizontal="left"/>
      <protection/>
    </xf>
    <xf numFmtId="176" fontId="0" fillId="0" borderId="12" xfId="21" applyNumberFormat="1" applyFont="1" applyBorder="1">
      <alignment/>
      <protection/>
    </xf>
    <xf numFmtId="0" fontId="5" fillId="0" borderId="0" xfId="21" applyFont="1">
      <alignment/>
      <protection/>
    </xf>
    <xf numFmtId="0" fontId="0" fillId="0" borderId="0" xfId="0" applyAlignment="1">
      <alignment horizontal="center" vertical="center"/>
    </xf>
    <xf numFmtId="0" fontId="4" fillId="0" borderId="0" xfId="21" applyFont="1" applyBorder="1" applyAlignment="1">
      <alignment readingOrder="1"/>
      <protection/>
    </xf>
    <xf numFmtId="0" fontId="0" fillId="0" borderId="0" xfId="0" applyBorder="1" applyAlignment="1">
      <alignment horizontal="center" vertical="center"/>
    </xf>
    <xf numFmtId="0" fontId="0" fillId="0" borderId="0" xfId="0" applyBorder="1" applyAlignment="1">
      <alignment vertical="center"/>
    </xf>
    <xf numFmtId="0" fontId="0" fillId="0" borderId="0" xfId="21" applyFont="1" applyBorder="1" applyAlignment="1">
      <alignment/>
      <protection/>
    </xf>
    <xf numFmtId="176" fontId="0" fillId="0" borderId="0" xfId="21" applyNumberFormat="1" applyFont="1" applyBorder="1" applyAlignment="1">
      <alignment/>
      <protection/>
    </xf>
    <xf numFmtId="0" fontId="0" fillId="0" borderId="0" xfId="0" applyFill="1" applyBorder="1" applyAlignment="1">
      <alignment horizontal="center" vertical="center"/>
    </xf>
    <xf numFmtId="0" fontId="0" fillId="0" borderId="0" xfId="0" applyFont="1" applyBorder="1" applyAlignment="1">
      <alignment vertical="center"/>
    </xf>
    <xf numFmtId="0" fontId="0" fillId="0" borderId="0" xfId="21" applyFont="1" applyFill="1" applyBorder="1" applyAlignment="1">
      <alignment/>
      <protection/>
    </xf>
    <xf numFmtId="0" fontId="0" fillId="0" borderId="0"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21" applyBorder="1" applyAlignment="1">
      <alignment/>
      <protection/>
    </xf>
    <xf numFmtId="0" fontId="0" fillId="0" borderId="16" xfId="21" applyFont="1" applyBorder="1" applyAlignment="1">
      <alignment/>
      <protection/>
    </xf>
    <xf numFmtId="6" fontId="0" fillId="0" borderId="16" xfId="19" applyFont="1" applyBorder="1" applyAlignment="1">
      <alignment/>
    </xf>
    <xf numFmtId="176" fontId="0" fillId="0" borderId="16" xfId="21" applyNumberFormat="1" applyFont="1" applyBorder="1" applyAlignment="1">
      <alignment/>
      <protection/>
    </xf>
    <xf numFmtId="0" fontId="0" fillId="0" borderId="16" xfId="0" applyBorder="1" applyAlignment="1">
      <alignment vertical="center"/>
    </xf>
    <xf numFmtId="0" fontId="0" fillId="0" borderId="16" xfId="0" applyFont="1" applyBorder="1" applyAlignment="1">
      <alignment vertical="center"/>
    </xf>
    <xf numFmtId="0" fontId="0" fillId="0" borderId="16" xfId="21" applyFont="1" applyBorder="1">
      <alignment/>
      <protection/>
    </xf>
    <xf numFmtId="0" fontId="0" fillId="0" borderId="16" xfId="21" applyFont="1" applyFill="1" applyBorder="1" applyAlignment="1">
      <alignment/>
      <protection/>
    </xf>
    <xf numFmtId="0" fontId="0" fillId="0" borderId="16" xfId="0" applyFont="1" applyBorder="1" applyAlignment="1">
      <alignment vertical="center"/>
    </xf>
    <xf numFmtId="6" fontId="0" fillId="0" borderId="16" xfId="19" applyBorder="1" applyAlignment="1">
      <alignment vertical="center"/>
    </xf>
    <xf numFmtId="6" fontId="0" fillId="0" borderId="16" xfId="19" applyFon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21" applyBorder="1" applyAlignment="1">
      <alignment/>
      <protection/>
    </xf>
    <xf numFmtId="0" fontId="0" fillId="0" borderId="19" xfId="0" applyBorder="1" applyAlignment="1">
      <alignment vertical="center"/>
    </xf>
    <xf numFmtId="0" fontId="0" fillId="0" borderId="20" xfId="0" applyBorder="1" applyAlignment="1">
      <alignment vertical="center"/>
    </xf>
    <xf numFmtId="0" fontId="0" fillId="0" borderId="21" xfId="0" applyFill="1" applyBorder="1" applyAlignment="1">
      <alignment vertical="center"/>
    </xf>
    <xf numFmtId="0" fontId="0" fillId="0" borderId="0" xfId="21" applyFill="1" applyBorder="1">
      <alignment/>
      <protection/>
    </xf>
    <xf numFmtId="0" fontId="4" fillId="0" borderId="0" xfId="21" applyFont="1" applyFill="1" applyBorder="1">
      <alignment/>
      <protection/>
    </xf>
    <xf numFmtId="0" fontId="0" fillId="0" borderId="0" xfId="21" applyFill="1" applyBorder="1" applyAlignment="1">
      <alignment/>
      <protection/>
    </xf>
    <xf numFmtId="0" fontId="4" fillId="0" borderId="0" xfId="0" applyFont="1" applyFill="1" applyBorder="1" applyAlignment="1">
      <alignment vertical="center"/>
    </xf>
    <xf numFmtId="0" fontId="4" fillId="0" borderId="0" xfId="0" applyFont="1" applyFill="1" applyBorder="1" applyAlignment="1">
      <alignment vertical="center"/>
    </xf>
    <xf numFmtId="0" fontId="0" fillId="2" borderId="0" xfId="0" applyFill="1" applyBorder="1" applyAlignment="1">
      <alignment vertical="center"/>
    </xf>
    <xf numFmtId="0" fontId="0" fillId="2" borderId="0" xfId="21" applyFill="1" applyBorder="1" applyAlignment="1">
      <alignment/>
      <protection/>
    </xf>
    <xf numFmtId="0" fontId="0" fillId="2" borderId="0" xfId="21" applyFont="1" applyFill="1" applyBorder="1" applyAlignment="1">
      <alignment/>
      <protection/>
    </xf>
    <xf numFmtId="6" fontId="0" fillId="2" borderId="0" xfId="19" applyFont="1" applyFill="1" applyBorder="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21" applyFont="1" applyFill="1" applyBorder="1" applyAlignment="1">
      <alignment/>
      <protection/>
    </xf>
    <xf numFmtId="0" fontId="0" fillId="2" borderId="0" xfId="21" applyFont="1" applyFill="1" applyBorder="1">
      <alignment/>
      <protection/>
    </xf>
    <xf numFmtId="0" fontId="0" fillId="2" borderId="0" xfId="0" applyFont="1" applyFill="1" applyBorder="1" applyAlignment="1">
      <alignment vertical="center"/>
    </xf>
    <xf numFmtId="6" fontId="0" fillId="2" borderId="0" xfId="19" applyFill="1" applyBorder="1" applyAlignment="1">
      <alignment vertical="center"/>
    </xf>
    <xf numFmtId="6" fontId="0" fillId="2" borderId="0" xfId="19" applyFont="1" applyFill="1" applyBorder="1" applyAlignment="1">
      <alignment vertical="center"/>
    </xf>
    <xf numFmtId="0" fontId="8" fillId="3" borderId="0" xfId="0" applyFont="1" applyFill="1" applyAlignment="1">
      <alignment vertical="center"/>
    </xf>
    <xf numFmtId="0" fontId="8" fillId="3" borderId="0" xfId="0" applyFont="1" applyFill="1" applyBorder="1" applyAlignment="1">
      <alignment vertical="center"/>
    </xf>
    <xf numFmtId="0" fontId="9" fillId="3" borderId="0" xfId="21" applyFont="1" applyFill="1" applyBorder="1" applyAlignment="1">
      <alignment/>
      <protection/>
    </xf>
    <xf numFmtId="0" fontId="0" fillId="4" borderId="0" xfId="0" applyFill="1" applyAlignment="1">
      <alignment vertical="center"/>
    </xf>
    <xf numFmtId="0" fontId="0" fillId="5" borderId="0" xfId="0" applyFill="1" applyAlignment="1">
      <alignment vertical="center"/>
    </xf>
    <xf numFmtId="0" fontId="0" fillId="0" borderId="18" xfId="0"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9" fillId="5" borderId="0" xfId="0" applyFont="1" applyFill="1" applyAlignment="1">
      <alignment vertical="center"/>
    </xf>
    <xf numFmtId="0" fontId="9" fillId="4" borderId="0" xfId="0" applyFont="1" applyFill="1" applyAlignment="1">
      <alignment vertical="center"/>
    </xf>
    <xf numFmtId="0" fontId="0" fillId="0" borderId="17" xfId="0" applyFill="1" applyBorder="1" applyAlignment="1">
      <alignment horizontal="center" vertical="center"/>
    </xf>
    <xf numFmtId="6" fontId="0" fillId="0" borderId="18" xfId="19" applyFont="1" applyFill="1" applyBorder="1" applyAlignment="1">
      <alignment/>
    </xf>
    <xf numFmtId="6" fontId="0" fillId="0" borderId="18" xfId="19" applyFont="1" applyBorder="1" applyAlignment="1">
      <alignment/>
    </xf>
    <xf numFmtId="0" fontId="0" fillId="0" borderId="18" xfId="21" applyFont="1" applyBorder="1" applyAlignment="1">
      <alignment/>
      <protection/>
    </xf>
    <xf numFmtId="0" fontId="0" fillId="0" borderId="18" xfId="21" applyFont="1" applyBorder="1" applyAlignment="1">
      <alignment/>
      <protection/>
    </xf>
    <xf numFmtId="6" fontId="0" fillId="0" borderId="18" xfId="19" applyFont="1" applyBorder="1" applyAlignment="1">
      <alignment vertical="center"/>
    </xf>
    <xf numFmtId="0" fontId="0" fillId="0" borderId="18" xfId="0" applyBorder="1" applyAlignment="1">
      <alignment vertical="center"/>
    </xf>
    <xf numFmtId="0" fontId="0" fillId="0" borderId="21" xfId="0" applyBorder="1" applyAlignment="1">
      <alignment vertical="center"/>
    </xf>
    <xf numFmtId="181" fontId="0" fillId="0" borderId="0" xfId="0" applyNumberFormat="1" applyBorder="1" applyAlignment="1">
      <alignment vertical="center"/>
    </xf>
    <xf numFmtId="181" fontId="0" fillId="0" borderId="17" xfId="0" applyNumberFormat="1" applyBorder="1" applyAlignment="1">
      <alignment vertical="center"/>
    </xf>
    <xf numFmtId="182" fontId="0" fillId="0" borderId="0" xfId="0" applyNumberFormat="1" applyBorder="1" applyAlignment="1">
      <alignment horizontal="center" vertical="center"/>
    </xf>
    <xf numFmtId="182" fontId="0" fillId="0" borderId="0" xfId="0" applyNumberFormat="1" applyFill="1" applyBorder="1" applyAlignment="1">
      <alignment horizontal="center" vertical="center"/>
    </xf>
    <xf numFmtId="182" fontId="0" fillId="0" borderId="17" xfId="0" applyNumberFormat="1" applyFill="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0" fillId="0" borderId="0" xfId="0" applyNumberFormat="1" applyBorder="1" applyAlignment="1">
      <alignment horizontal="center" vertical="center"/>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22" xfId="0" applyNumberFormat="1" applyBorder="1" applyAlignment="1">
      <alignment vertical="center"/>
    </xf>
    <xf numFmtId="0" fontId="0" fillId="0" borderId="23" xfId="0" applyBorder="1" applyAlignment="1">
      <alignment vertical="center"/>
    </xf>
    <xf numFmtId="49" fontId="0" fillId="0" borderId="7" xfId="0" applyNumberFormat="1" applyBorder="1" applyAlignment="1">
      <alignment vertical="center"/>
    </xf>
    <xf numFmtId="49" fontId="0" fillId="0" borderId="1" xfId="0" applyNumberFormat="1" applyBorder="1" applyAlignment="1">
      <alignment vertical="center"/>
    </xf>
    <xf numFmtId="49" fontId="0" fillId="0" borderId="24" xfId="0" applyNumberFormat="1" applyBorder="1" applyAlignment="1">
      <alignment vertical="center"/>
    </xf>
    <xf numFmtId="49" fontId="0" fillId="0" borderId="25" xfId="0" applyNumberFormat="1" applyBorder="1" applyAlignment="1">
      <alignment vertical="center"/>
    </xf>
    <xf numFmtId="49" fontId="0" fillId="0" borderId="26" xfId="0" applyNumberFormat="1" applyBorder="1" applyAlignment="1">
      <alignment vertical="center"/>
    </xf>
    <xf numFmtId="0" fontId="0" fillId="6" borderId="22" xfId="0" applyFill="1" applyBorder="1" applyAlignment="1">
      <alignment vertical="center"/>
    </xf>
    <xf numFmtId="0" fontId="0" fillId="6" borderId="14" xfId="0" applyFill="1" applyBorder="1" applyAlignment="1">
      <alignment vertical="center"/>
    </xf>
    <xf numFmtId="0" fontId="0" fillId="6" borderId="12" xfId="0" applyFill="1" applyBorder="1" applyAlignment="1">
      <alignment vertical="center"/>
    </xf>
    <xf numFmtId="49" fontId="0" fillId="0" borderId="22" xfId="0" applyNumberFormat="1" applyFill="1" applyBorder="1" applyAlignment="1">
      <alignment vertical="center"/>
    </xf>
    <xf numFmtId="49" fontId="0" fillId="0" borderId="14" xfId="0" applyNumberFormat="1" applyFill="1" applyBorder="1" applyAlignment="1">
      <alignment vertical="center"/>
    </xf>
    <xf numFmtId="49" fontId="0" fillId="0" borderId="12" xfId="0" applyNumberFormat="1" applyFill="1" applyBorder="1" applyAlignment="1">
      <alignment vertical="center"/>
    </xf>
    <xf numFmtId="49" fontId="0" fillId="0" borderId="27" xfId="0" applyNumberFormat="1" applyBorder="1" applyAlignment="1">
      <alignment vertical="center"/>
    </xf>
    <xf numFmtId="0" fontId="0" fillId="2" borderId="22"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2" borderId="32" xfId="21" applyFill="1" applyBorder="1" applyAlignment="1">
      <alignment/>
      <protection/>
    </xf>
    <xf numFmtId="0" fontId="0" fillId="3" borderId="0" xfId="0" applyFill="1" applyBorder="1" applyAlignment="1">
      <alignment vertical="center"/>
    </xf>
    <xf numFmtId="0" fontId="0" fillId="5" borderId="0" xfId="0" applyFill="1" applyBorder="1" applyAlignment="1">
      <alignment vertical="center"/>
    </xf>
    <xf numFmtId="0" fontId="0" fillId="4" borderId="0" xfId="0" applyFill="1" applyBorder="1" applyAlignment="1">
      <alignment vertical="center"/>
    </xf>
    <xf numFmtId="49" fontId="0" fillId="0" borderId="13" xfId="0" applyNumberFormat="1" applyBorder="1" applyAlignment="1">
      <alignment vertical="center"/>
    </xf>
    <xf numFmtId="0" fontId="0" fillId="6" borderId="13" xfId="0" applyFill="1" applyBorder="1" applyAlignment="1">
      <alignment vertical="center"/>
    </xf>
    <xf numFmtId="0" fontId="0" fillId="2" borderId="29" xfId="21" applyFont="1" applyFill="1" applyBorder="1" applyAlignment="1">
      <alignment/>
      <protection/>
    </xf>
    <xf numFmtId="0" fontId="0" fillId="2" borderId="29" xfId="0" applyFill="1" applyBorder="1" applyAlignment="1">
      <alignment vertical="center"/>
    </xf>
    <xf numFmtId="49" fontId="0" fillId="0" borderId="13" xfId="0" applyNumberFormat="1" applyFill="1" applyBorder="1" applyAlignment="1">
      <alignment vertical="center"/>
    </xf>
    <xf numFmtId="49" fontId="0" fillId="0" borderId="2" xfId="0" applyNumberFormat="1" applyBorder="1" applyAlignment="1">
      <alignment vertical="center"/>
    </xf>
    <xf numFmtId="49" fontId="0" fillId="0" borderId="33" xfId="0" applyNumberFormat="1" applyBorder="1" applyAlignment="1">
      <alignment vertical="center"/>
    </xf>
    <xf numFmtId="0" fontId="0" fillId="0" borderId="20" xfId="0" applyBorder="1" applyAlignment="1">
      <alignment vertical="center"/>
    </xf>
    <xf numFmtId="0" fontId="0" fillId="0" borderId="17" xfId="0" applyBorder="1" applyAlignment="1">
      <alignment vertical="center"/>
    </xf>
    <xf numFmtId="49" fontId="0" fillId="0" borderId="9" xfId="0" applyNumberFormat="1" applyBorder="1" applyAlignment="1">
      <alignment vertical="center"/>
    </xf>
    <xf numFmtId="49" fontId="0" fillId="0" borderId="5"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Fill="1" applyBorder="1" applyAlignment="1">
      <alignment vertical="center"/>
    </xf>
    <xf numFmtId="0" fontId="0" fillId="2" borderId="15" xfId="0" applyFill="1" applyBorder="1" applyAlignment="1">
      <alignment vertical="center"/>
    </xf>
    <xf numFmtId="49" fontId="0" fillId="0" borderId="40" xfId="0" applyNumberFormat="1" applyBorder="1" applyAlignment="1">
      <alignment vertical="center"/>
    </xf>
    <xf numFmtId="0" fontId="0" fillId="2" borderId="15" xfId="21" applyFont="1" applyFill="1" applyBorder="1" applyAlignment="1">
      <alignment/>
      <protection/>
    </xf>
    <xf numFmtId="0" fontId="0" fillId="2" borderId="15" xfId="0" applyFill="1" applyBorder="1" applyAlignment="1">
      <alignment vertical="center"/>
    </xf>
    <xf numFmtId="0" fontId="0" fillId="0" borderId="41" xfId="0" applyBorder="1" applyAlignment="1">
      <alignment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vertical="center"/>
    </xf>
    <xf numFmtId="9" fontId="0" fillId="0" borderId="0" xfId="0" applyNumberFormat="1" applyBorder="1" applyAlignment="1">
      <alignment vertical="center"/>
    </xf>
    <xf numFmtId="9" fontId="0" fillId="0" borderId="17" xfId="0" applyNumberFormat="1" applyBorder="1" applyAlignment="1">
      <alignment vertical="center"/>
    </xf>
    <xf numFmtId="9" fontId="0" fillId="0" borderId="0" xfId="0" applyNumberFormat="1" applyAlignment="1">
      <alignment vertical="center"/>
    </xf>
    <xf numFmtId="0" fontId="0" fillId="0" borderId="11" xfId="0" applyBorder="1" applyAlignment="1">
      <alignment vertical="center"/>
    </xf>
    <xf numFmtId="9" fontId="0" fillId="0" borderId="11" xfId="0" applyNumberFormat="1" applyBorder="1" applyAlignment="1">
      <alignment vertical="center"/>
    </xf>
    <xf numFmtId="9" fontId="0" fillId="0" borderId="2" xfId="0" applyNumberFormat="1" applyBorder="1" applyAlignment="1">
      <alignment vertical="center"/>
    </xf>
    <xf numFmtId="9" fontId="0" fillId="0" borderId="4" xfId="0" applyNumberFormat="1" applyBorder="1" applyAlignment="1">
      <alignment vertical="center"/>
    </xf>
    <xf numFmtId="0" fontId="0" fillId="0" borderId="10" xfId="0" applyBorder="1" applyAlignment="1">
      <alignment vertical="center"/>
    </xf>
    <xf numFmtId="9" fontId="0" fillId="0" borderId="10" xfId="0" applyNumberFormat="1" applyBorder="1" applyAlignment="1">
      <alignment vertical="center"/>
    </xf>
    <xf numFmtId="9" fontId="0" fillId="0" borderId="6" xfId="0" applyNumberFormat="1" applyBorder="1" applyAlignment="1">
      <alignment vertical="center"/>
    </xf>
    <xf numFmtId="0" fontId="14" fillId="0" borderId="0" xfId="0" applyFont="1" applyAlignment="1">
      <alignment vertical="center"/>
    </xf>
    <xf numFmtId="0" fontId="34" fillId="0" borderId="0" xfId="0" applyFont="1" applyAlignment="1">
      <alignment vertical="center"/>
    </xf>
    <xf numFmtId="49" fontId="0" fillId="0" borderId="0" xfId="0" applyNumberFormat="1" applyBorder="1" applyAlignment="1">
      <alignment vertical="center"/>
    </xf>
    <xf numFmtId="49" fontId="0" fillId="0" borderId="42" xfId="0" applyNumberFormat="1" applyBorder="1" applyAlignment="1">
      <alignment vertical="center"/>
    </xf>
    <xf numFmtId="0" fontId="0" fillId="6" borderId="42" xfId="0" applyFill="1" applyBorder="1" applyAlignment="1">
      <alignment vertical="center"/>
    </xf>
    <xf numFmtId="49" fontId="0" fillId="0" borderId="42" xfId="0" applyNumberFormat="1" applyFill="1" applyBorder="1" applyAlignment="1">
      <alignment vertical="center"/>
    </xf>
    <xf numFmtId="49" fontId="0" fillId="0" borderId="11" xfId="0" applyNumberFormat="1" applyBorder="1" applyAlignment="1">
      <alignment vertical="center"/>
    </xf>
    <xf numFmtId="49" fontId="0" fillId="0" borderId="43" xfId="0" applyNumberFormat="1" applyBorder="1" applyAlignment="1">
      <alignment vertical="center"/>
    </xf>
    <xf numFmtId="0" fontId="0" fillId="0" borderId="44" xfId="0" applyBorder="1" applyAlignment="1">
      <alignment vertical="center"/>
    </xf>
    <xf numFmtId="57" fontId="0" fillId="7" borderId="0" xfId="0" applyNumberFormat="1" applyFill="1"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0" fillId="0" borderId="39"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76" fontId="0" fillId="0" borderId="0" xfId="0" applyNumberFormat="1" applyBorder="1" applyAlignment="1">
      <alignment vertical="center"/>
    </xf>
    <xf numFmtId="176" fontId="0" fillId="0" borderId="4" xfId="0" applyNumberFormat="1" applyBorder="1" applyAlignment="1">
      <alignment vertical="center"/>
    </xf>
    <xf numFmtId="176" fontId="0" fillId="0" borderId="16" xfId="0" applyNumberFormat="1" applyBorder="1" applyAlignment="1">
      <alignment vertical="center"/>
    </xf>
    <xf numFmtId="0" fontId="0" fillId="0" borderId="53" xfId="0" applyBorder="1" applyAlignment="1">
      <alignment vertical="center"/>
    </xf>
    <xf numFmtId="176" fontId="0" fillId="0" borderId="10" xfId="0" applyNumberFormat="1" applyBorder="1" applyAlignment="1">
      <alignment vertical="center"/>
    </xf>
    <xf numFmtId="176" fontId="0" fillId="0" borderId="6" xfId="0" applyNumberFormat="1" applyBorder="1" applyAlignment="1">
      <alignment vertical="center"/>
    </xf>
    <xf numFmtId="176" fontId="0" fillId="0" borderId="54" xfId="0" applyNumberFormat="1" applyBorder="1" applyAlignment="1">
      <alignment vertical="center"/>
    </xf>
    <xf numFmtId="176" fontId="0" fillId="0" borderId="17" xfId="0" applyNumberFormat="1" applyBorder="1" applyAlignment="1">
      <alignment vertical="center"/>
    </xf>
    <xf numFmtId="176" fontId="0" fillId="0" borderId="52" xfId="0" applyNumberFormat="1" applyBorder="1" applyAlignment="1">
      <alignment vertical="center"/>
    </xf>
    <xf numFmtId="176" fontId="0" fillId="0" borderId="18" xfId="0" applyNumberFormat="1" applyBorder="1" applyAlignment="1">
      <alignment vertical="center"/>
    </xf>
    <xf numFmtId="0" fontId="4" fillId="0" borderId="45" xfId="0" applyFont="1" applyBorder="1" applyAlignment="1">
      <alignment vertical="center"/>
    </xf>
    <xf numFmtId="0" fontId="4" fillId="0" borderId="15" xfId="0" applyFont="1" applyBorder="1" applyAlignment="1">
      <alignment vertical="center"/>
    </xf>
    <xf numFmtId="0" fontId="0" fillId="0" borderId="55" xfId="0" applyBorder="1" applyAlignment="1">
      <alignment vertical="center"/>
    </xf>
    <xf numFmtId="0" fontId="5" fillId="0" borderId="0" xfId="0" applyFont="1" applyBorder="1" applyAlignment="1">
      <alignment vertical="center"/>
    </xf>
    <xf numFmtId="176" fontId="0" fillId="0" borderId="7" xfId="0" applyNumberFormat="1" applyFill="1" applyBorder="1" applyAlignment="1">
      <alignment vertical="center"/>
    </xf>
    <xf numFmtId="176" fontId="0" fillId="0" borderId="8" xfId="0" applyNumberFormat="1" applyFill="1" applyBorder="1" applyAlignment="1">
      <alignment vertical="center"/>
    </xf>
    <xf numFmtId="176" fontId="0" fillId="0" borderId="9" xfId="0" applyNumberFormat="1" applyFill="1" applyBorder="1" applyAlignment="1">
      <alignment vertical="center"/>
    </xf>
    <xf numFmtId="6" fontId="0" fillId="0" borderId="0" xfId="19" applyFill="1" applyBorder="1" applyAlignment="1">
      <alignment vertical="center"/>
    </xf>
    <xf numFmtId="6" fontId="0" fillId="0" borderId="0" xfId="19" applyFont="1" applyFill="1" applyBorder="1" applyAlignment="1">
      <alignment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vertical="center"/>
    </xf>
    <xf numFmtId="6" fontId="0" fillId="0" borderId="8" xfId="19" applyFill="1" applyBorder="1" applyAlignment="1">
      <alignment vertical="center"/>
    </xf>
    <xf numFmtId="6" fontId="0" fillId="0" borderId="9" xfId="19" applyFont="1" applyFill="1" applyBorder="1" applyAlignment="1">
      <alignment vertical="center"/>
    </xf>
    <xf numFmtId="0" fontId="0" fillId="0" borderId="10" xfId="0" applyFill="1" applyBorder="1" applyAlignment="1">
      <alignment horizontal="center" vertical="center"/>
    </xf>
    <xf numFmtId="0" fontId="0" fillId="2" borderId="0" xfId="0" applyFill="1" applyAlignment="1">
      <alignment vertical="center"/>
    </xf>
    <xf numFmtId="0" fontId="0" fillId="0" borderId="56" xfId="0" applyBorder="1" applyAlignment="1">
      <alignment vertical="center"/>
    </xf>
    <xf numFmtId="0" fontId="0" fillId="0" borderId="57" xfId="0" applyFill="1" applyBorder="1" applyAlignment="1">
      <alignment vertical="center"/>
    </xf>
    <xf numFmtId="0" fontId="0" fillId="2" borderId="23" xfId="0" applyFill="1" applyBorder="1" applyAlignment="1">
      <alignment vertical="center"/>
    </xf>
    <xf numFmtId="0" fontId="0" fillId="0" borderId="58" xfId="0" applyBorder="1" applyAlignment="1">
      <alignment vertical="center"/>
    </xf>
    <xf numFmtId="0" fontId="0" fillId="0" borderId="15" xfId="21" applyFont="1" applyBorder="1" applyAlignment="1">
      <alignment/>
      <protection/>
    </xf>
    <xf numFmtId="0" fontId="0" fillId="0" borderId="15" xfId="0" applyBorder="1" applyAlignment="1">
      <alignment vertical="center"/>
    </xf>
    <xf numFmtId="0" fontId="0" fillId="0" borderId="55" xfId="21" applyFont="1" applyBorder="1" applyAlignment="1">
      <alignment/>
      <protection/>
    </xf>
    <xf numFmtId="0" fontId="0" fillId="0" borderId="53" xfId="21" applyFont="1" applyBorder="1" applyAlignment="1">
      <alignment/>
      <protection/>
    </xf>
    <xf numFmtId="176" fontId="0" fillId="0" borderId="3" xfId="0" applyNumberFormat="1" applyBorder="1" applyAlignment="1">
      <alignment vertical="center"/>
    </xf>
    <xf numFmtId="176" fontId="0" fillId="0" borderId="5" xfId="0" applyNumberFormat="1" applyBorder="1" applyAlignment="1">
      <alignment vertical="center"/>
    </xf>
    <xf numFmtId="0" fontId="0" fillId="0" borderId="0" xfId="21" applyFont="1" applyBorder="1" applyAlignment="1">
      <alignment horizontal="center"/>
      <protection/>
    </xf>
    <xf numFmtId="0" fontId="0" fillId="0" borderId="10" xfId="21" applyFont="1" applyBorder="1" applyAlignment="1">
      <alignment horizontal="right"/>
      <protection/>
    </xf>
    <xf numFmtId="0" fontId="2" fillId="0" borderId="0" xfId="21" applyFont="1" applyBorder="1" applyAlignment="1">
      <alignment horizontal="center" vertical="top" wrapText="1"/>
      <protection/>
    </xf>
    <xf numFmtId="0" fontId="4" fillId="0" borderId="0" xfId="21" applyFont="1" applyBorder="1" applyAlignment="1">
      <alignment horizontal="left" readingOrder="1"/>
      <protection/>
    </xf>
    <xf numFmtId="6" fontId="0" fillId="0" borderId="10" xfId="19" applyFont="1" applyBorder="1" applyAlignment="1">
      <alignment horizontal="right"/>
    </xf>
    <xf numFmtId="0" fontId="34"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image" Target="../media/image1.jpeg" /></Relationships>
</file>

<file path=xl/charts/_rels/chart18.xml.rels><?xml version="1.0" encoding="utf-8" standalone="yes"?><Relationships xmlns="http://schemas.openxmlformats.org/package/2006/relationships"><Relationship Id="rId1" Type="http://schemas.openxmlformats.org/officeDocument/2006/relationships/image" Target="../media/image2.jpeg" /></Relationships>
</file>

<file path=xl/charts/_rels/chart19.xml.rels><?xml version="1.0" encoding="utf-8" standalone="yes"?><Relationships xmlns="http://schemas.openxmlformats.org/package/2006/relationships"><Relationship Id="rId1" Type="http://schemas.openxmlformats.org/officeDocument/2006/relationships/image" Target="../media/image3.jpeg" /></Relationships>
</file>

<file path=xl/charts/_rels/chart20.xml.rels><?xml version="1.0" encoding="utf-8" standalone="yes"?><Relationships xmlns="http://schemas.openxmlformats.org/package/2006/relationships"><Relationship Id="rId1" Type="http://schemas.openxmlformats.org/officeDocument/2006/relationships/image" Target="../media/image4.jpeg" /></Relationships>
</file>

<file path=xl/charts/_rels/chart21.xml.rels><?xml version="1.0" encoding="utf-8" standalone="yes"?><Relationships xmlns="http://schemas.openxmlformats.org/package/2006/relationships"><Relationship Id="rId1" Type="http://schemas.openxmlformats.org/officeDocument/2006/relationships/image" Target="../media/image5.jpeg" /></Relationships>
</file>

<file path=xl/charts/_rels/chart22.xml.rels><?xml version="1.0" encoding="utf-8" standalone="yes"?><Relationships xmlns="http://schemas.openxmlformats.org/package/2006/relationships"><Relationship Id="rId1" Type="http://schemas.openxmlformats.org/officeDocument/2006/relationships/image" Target="../media/image6.jpeg" /></Relationships>
</file>

<file path=xl/charts/_rels/chart23.xml.rels><?xml version="1.0" encoding="utf-8" standalone="yes"?><Relationships xmlns="http://schemas.openxmlformats.org/package/2006/relationships"><Relationship Id="rId1" Type="http://schemas.openxmlformats.org/officeDocument/2006/relationships/image" Target="../media/image7.jpeg" /></Relationships>
</file>

<file path=xl/charts/_rels/chart24.xml.rels><?xml version="1.0" encoding="utf-8" standalone="yes"?><Relationships xmlns="http://schemas.openxmlformats.org/package/2006/relationships"><Relationship Id="rId1" Type="http://schemas.openxmlformats.org/officeDocument/2006/relationships/image" Target="../media/image8.jpeg" /></Relationships>
</file>

<file path=xl/charts/_rels/chart25.xml.rels><?xml version="1.0" encoding="utf-8" standalone="yes"?><Relationships xmlns="http://schemas.openxmlformats.org/package/2006/relationships"><Relationship Id="rId1" Type="http://schemas.openxmlformats.org/officeDocument/2006/relationships/image" Target="../media/image9.jpeg" /></Relationships>
</file>

<file path=xl/charts/_rels/chart26.xml.rels><?xml version="1.0" encoding="utf-8" standalone="yes"?><Relationships xmlns="http://schemas.openxmlformats.org/package/2006/relationships"><Relationship Id="rId1" Type="http://schemas.openxmlformats.org/officeDocument/2006/relationships/image" Target="../media/image10.jpeg" /></Relationships>
</file>

<file path=xl/charts/_rels/chart30.xml.rels><?xml version="1.0" encoding="utf-8" standalone="yes"?><Relationships xmlns="http://schemas.openxmlformats.org/package/2006/relationships"><Relationship Id="rId1" Type="http://schemas.openxmlformats.org/officeDocument/2006/relationships/image" Target="../media/image11.jpeg" /></Relationships>
</file>

<file path=xl/charts/_rels/chart31.xml.rels><?xml version="1.0" encoding="utf-8" standalone="yes"?><Relationships xmlns="http://schemas.openxmlformats.org/package/2006/relationships"><Relationship Id="rId1" Type="http://schemas.openxmlformats.org/officeDocument/2006/relationships/image" Target="../media/image12.jpeg" /></Relationships>
</file>

<file path=xl/charts/_rels/chart32.xml.rels><?xml version="1.0" encoding="utf-8" standalone="yes"?><Relationships xmlns="http://schemas.openxmlformats.org/package/2006/relationships"><Relationship Id="rId1" Type="http://schemas.openxmlformats.org/officeDocument/2006/relationships/image" Target="../media/image13.jpeg" /></Relationships>
</file>

<file path=xl/charts/_rels/chart34.xml.rels><?xml version="1.0" encoding="utf-8" standalone="yes"?><Relationships xmlns="http://schemas.openxmlformats.org/package/2006/relationships"><Relationship Id="rId1" Type="http://schemas.openxmlformats.org/officeDocument/2006/relationships/image" Target="../media/image14.jpeg"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１・遊ねっとをどこで知りましたか</a:t>
            </a:r>
          </a:p>
        </c:rich>
      </c:tx>
      <c:layout>
        <c:manualLayout>
          <c:xMode val="factor"/>
          <c:yMode val="factor"/>
          <c:x val="0.035"/>
          <c:y val="-0.01475"/>
        </c:manualLayout>
      </c:layout>
      <c:spPr>
        <a:noFill/>
        <a:ln>
          <a:noFill/>
        </a:ln>
      </c:spPr>
    </c:title>
    <c:plotArea>
      <c:layout>
        <c:manualLayout>
          <c:xMode val="edge"/>
          <c:yMode val="edge"/>
          <c:x val="0.03175"/>
          <c:y val="0.1165"/>
          <c:w val="0.9365"/>
          <c:h val="0.75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'計算'!$H$7:$H$11</c:f>
              <c:strCache/>
            </c:strRef>
          </c:cat>
          <c:val>
            <c:numRef>
              <c:f>'計算'!$J$7:$J$11</c:f>
              <c:numCache>
                <c:ptCount val="5"/>
                <c:pt idx="0">
                  <c:v>0</c:v>
                </c:pt>
                <c:pt idx="1">
                  <c:v>0</c:v>
                </c:pt>
                <c:pt idx="2">
                  <c:v>0</c:v>
                </c:pt>
                <c:pt idx="3">
                  <c:v>0</c:v>
                </c:pt>
                <c:pt idx="4">
                  <c:v>0</c:v>
                </c:pt>
              </c:numCache>
            </c:numRef>
          </c:val>
        </c:ser>
        <c:axId val="45229255"/>
        <c:axId val="4410112"/>
      </c:barChart>
      <c:catAx>
        <c:axId val="45229255"/>
        <c:scaling>
          <c:orientation val="minMax"/>
        </c:scaling>
        <c:axPos val="b"/>
        <c:title>
          <c:tx>
            <c:rich>
              <a:bodyPr vert="horz" rot="0" anchor="ctr"/>
              <a:lstStyle/>
              <a:p>
                <a:pPr algn="ctr">
                  <a:defRPr/>
                </a:pPr>
                <a:r>
                  <a:rPr lang="en-US" cap="none" sz="1075" b="1" i="0" u="none" baseline="0">
                    <a:latin typeface="ＭＳ Ｐゴシック"/>
                    <a:ea typeface="ＭＳ Ｐゴシック"/>
                    <a:cs typeface="ＭＳ Ｐゴシック"/>
                  </a:rPr>
                  <a:t>場所</a:t>
                </a:r>
              </a:p>
            </c:rich>
          </c:tx>
          <c:layout/>
          <c:overlay val="0"/>
          <c:spPr>
            <a:noFill/>
            <a:ln>
              <a:noFill/>
            </a:ln>
          </c:spPr>
        </c:title>
        <c:delete val="0"/>
        <c:numFmt formatCode="General" sourceLinked="1"/>
        <c:majorTickMark val="in"/>
        <c:minorTickMark val="none"/>
        <c:tickLblPos val="nextTo"/>
        <c:crossAx val="4410112"/>
        <c:crosses val="autoZero"/>
        <c:auto val="1"/>
        <c:lblOffset val="100"/>
        <c:noMultiLvlLbl val="0"/>
      </c:catAx>
      <c:valAx>
        <c:axId val="4410112"/>
        <c:scaling>
          <c:orientation val="minMax"/>
        </c:scaling>
        <c:axPos val="l"/>
        <c:delete val="0"/>
        <c:numFmt formatCode="General" sourceLinked="1"/>
        <c:majorTickMark val="in"/>
        <c:minorTickMark val="none"/>
        <c:tickLblPos val="nextTo"/>
        <c:crossAx val="452292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１０・１１遊々広場・研修会への参加</a:t>
            </a:r>
          </a:p>
        </c:rich>
      </c:tx>
      <c:layout/>
      <c:spPr>
        <a:noFill/>
        <a:ln>
          <a:noFill/>
        </a:ln>
      </c:spPr>
    </c:title>
    <c:plotArea>
      <c:layout>
        <c:manualLayout>
          <c:xMode val="edge"/>
          <c:yMode val="edge"/>
          <c:x val="0.027"/>
          <c:y val="0.1275"/>
          <c:w val="0.9505"/>
          <c:h val="0.74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'計算'!$H$75:$H$79</c:f>
              <c:strCache/>
            </c:strRef>
          </c:cat>
          <c:val>
            <c:numRef>
              <c:f>'計算'!$J$75:$J$79</c:f>
              <c:numCache/>
            </c:numRef>
          </c:val>
        </c:ser>
        <c:axId val="51063121"/>
        <c:axId val="56914906"/>
      </c:barChart>
      <c:catAx>
        <c:axId val="51063121"/>
        <c:scaling>
          <c:orientation val="minMax"/>
        </c:scaling>
        <c:axPos val="b"/>
        <c:delete val="0"/>
        <c:numFmt formatCode="General" sourceLinked="1"/>
        <c:majorTickMark val="in"/>
        <c:minorTickMark val="none"/>
        <c:tickLblPos val="nextTo"/>
        <c:crossAx val="56914906"/>
        <c:crosses val="autoZero"/>
        <c:auto val="1"/>
        <c:lblOffset val="100"/>
        <c:noMultiLvlLbl val="0"/>
      </c:catAx>
      <c:valAx>
        <c:axId val="56914906"/>
        <c:scaling>
          <c:orientation val="minMax"/>
        </c:scaling>
        <c:axPos val="l"/>
        <c:delete val="0"/>
        <c:numFmt formatCode="General" sourceLinked="1"/>
        <c:majorTickMark val="in"/>
        <c:minorTickMark val="none"/>
        <c:tickLblPos val="nextTo"/>
        <c:crossAx val="5106312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１２・イベントへの参加</a:t>
            </a:r>
          </a:p>
        </c:rich>
      </c:tx>
      <c:layout/>
      <c:spPr>
        <a:noFill/>
        <a:ln>
          <a:noFill/>
        </a:ln>
      </c:spPr>
    </c:title>
    <c:plotArea>
      <c:layout>
        <c:manualLayout>
          <c:xMode val="edge"/>
          <c:yMode val="edge"/>
          <c:x val="0.0215"/>
          <c:y val="0.19575"/>
          <c:w val="0.91625"/>
          <c:h val="0.80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'計算'!$H$81:$H$92</c:f>
              <c:strCache/>
            </c:strRef>
          </c:cat>
          <c:val>
            <c:numRef>
              <c:f>'計算'!$J$81:$J$92</c:f>
              <c:numCache/>
            </c:numRef>
          </c:val>
        </c:ser>
        <c:axId val="42472107"/>
        <c:axId val="46704644"/>
      </c:barChart>
      <c:catAx>
        <c:axId val="42472107"/>
        <c:scaling>
          <c:orientation val="minMax"/>
        </c:scaling>
        <c:axPos val="b"/>
        <c:delete val="0"/>
        <c:numFmt formatCode="General" sourceLinked="1"/>
        <c:majorTickMark val="in"/>
        <c:minorTickMark val="none"/>
        <c:tickLblPos val="nextTo"/>
        <c:crossAx val="46704644"/>
        <c:crosses val="autoZero"/>
        <c:auto val="1"/>
        <c:lblOffset val="100"/>
        <c:noMultiLvlLbl val="0"/>
      </c:catAx>
      <c:valAx>
        <c:axId val="46704644"/>
        <c:scaling>
          <c:orientation val="minMax"/>
        </c:scaling>
        <c:axPos val="l"/>
        <c:delete val="0"/>
        <c:numFmt formatCode="General" sourceLinked="1"/>
        <c:majorTickMark val="in"/>
        <c:minorTickMark val="none"/>
        <c:tickLblPos val="nextTo"/>
        <c:crossAx val="424721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１３－１・例会について</a:t>
            </a:r>
          </a:p>
        </c:rich>
      </c:tx>
      <c:layout/>
      <c:spPr>
        <a:noFill/>
        <a:ln>
          <a:noFill/>
        </a:ln>
      </c:spPr>
    </c:title>
    <c:plotArea>
      <c:layout>
        <c:manualLayout>
          <c:xMode val="edge"/>
          <c:yMode val="edge"/>
          <c:x val="0.0295"/>
          <c:y val="0.08175"/>
          <c:w val="0.9505"/>
          <c:h val="0.77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'計算'!$H$94:$H$97</c:f>
              <c:strCache/>
            </c:strRef>
          </c:cat>
          <c:val>
            <c:numRef>
              <c:f>'計算'!$J$94:$J$97</c:f>
              <c:numCache>
                <c:ptCount val="4"/>
                <c:pt idx="0">
                  <c:v>0</c:v>
                </c:pt>
                <c:pt idx="1">
                  <c:v>0</c:v>
                </c:pt>
                <c:pt idx="2">
                  <c:v>0</c:v>
                </c:pt>
                <c:pt idx="3">
                  <c:v>0</c:v>
                </c:pt>
              </c:numCache>
            </c:numRef>
          </c:val>
        </c:ser>
        <c:axId val="17688613"/>
        <c:axId val="24979790"/>
      </c:barChart>
      <c:catAx>
        <c:axId val="17688613"/>
        <c:scaling>
          <c:orientation val="minMax"/>
        </c:scaling>
        <c:axPos val="b"/>
        <c:delete val="0"/>
        <c:numFmt formatCode="General" sourceLinked="1"/>
        <c:majorTickMark val="in"/>
        <c:minorTickMark val="none"/>
        <c:tickLblPos val="nextTo"/>
        <c:crossAx val="24979790"/>
        <c:crosses val="autoZero"/>
        <c:auto val="1"/>
        <c:lblOffset val="100"/>
        <c:noMultiLvlLbl val="0"/>
      </c:catAx>
      <c:valAx>
        <c:axId val="24979790"/>
        <c:scaling>
          <c:orientation val="minMax"/>
        </c:scaling>
        <c:axPos val="l"/>
        <c:delete val="0"/>
        <c:numFmt formatCode="General" sourceLinked="1"/>
        <c:majorTickMark val="in"/>
        <c:minorTickMark val="none"/>
        <c:tickLblPos val="nextTo"/>
        <c:crossAx val="176886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ＭＳ Ｐゴシック"/>
                <a:ea typeface="ＭＳ Ｐゴシック"/>
                <a:cs typeface="ＭＳ Ｐゴシック"/>
              </a:rPr>
              <a:t>１３－２・関心のある項目</a:t>
            </a:r>
          </a:p>
        </c:rich>
      </c:tx>
      <c:layout/>
      <c:spPr>
        <a:noFill/>
        <a:ln>
          <a:noFill/>
        </a:ln>
      </c:spPr>
    </c:title>
    <c:plotArea>
      <c:layout>
        <c:manualLayout>
          <c:xMode val="edge"/>
          <c:yMode val="edge"/>
          <c:x val="0.01025"/>
          <c:y val="0.12775"/>
          <c:w val="0.964"/>
          <c:h val="0.8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'計算'!$H$98:$H$109</c:f>
              <c:strCache/>
            </c:strRef>
          </c:cat>
          <c:val>
            <c:numRef>
              <c:f>'計算'!$J$98:$J$109</c:f>
              <c:numCache/>
            </c:numRef>
          </c:val>
        </c:ser>
        <c:axId val="23491519"/>
        <c:axId val="10097080"/>
      </c:barChart>
      <c:catAx>
        <c:axId val="2349151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0097080"/>
        <c:crosses val="autoZero"/>
        <c:auto val="1"/>
        <c:lblOffset val="100"/>
        <c:noMultiLvlLbl val="0"/>
      </c:catAx>
      <c:valAx>
        <c:axId val="10097080"/>
        <c:scaling>
          <c:orientation val="minMax"/>
        </c:scaling>
        <c:axPos val="l"/>
        <c:delete val="0"/>
        <c:numFmt formatCode="General" sourceLinked="1"/>
        <c:majorTickMark val="in"/>
        <c:minorTickMark val="none"/>
        <c:tickLblPos val="nextTo"/>
        <c:crossAx val="234915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１４・機材の活用</a:t>
            </a:r>
          </a:p>
        </c:rich>
      </c:tx>
      <c:layout/>
      <c:spPr>
        <a:noFill/>
        <a:ln>
          <a:noFill/>
        </a:ln>
      </c:spPr>
    </c:title>
    <c:plotArea>
      <c:layout>
        <c:manualLayout>
          <c:xMode val="edge"/>
          <c:yMode val="edge"/>
          <c:x val="0.02575"/>
          <c:y val="0.2265"/>
          <c:w val="0.9485"/>
          <c:h val="0.73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'計算'!$H$111:$H$118</c:f>
              <c:strCache/>
            </c:strRef>
          </c:cat>
          <c:val>
            <c:numRef>
              <c:f>'計算'!$J$111:$J$118</c:f>
              <c:numCache/>
            </c:numRef>
          </c:val>
        </c:ser>
        <c:axId val="23764857"/>
        <c:axId val="12557122"/>
      </c:barChart>
      <c:catAx>
        <c:axId val="23764857"/>
        <c:scaling>
          <c:orientation val="minMax"/>
        </c:scaling>
        <c:axPos val="b"/>
        <c:delete val="0"/>
        <c:numFmt formatCode="General" sourceLinked="1"/>
        <c:majorTickMark val="in"/>
        <c:minorTickMark val="none"/>
        <c:tickLblPos val="nextTo"/>
        <c:crossAx val="12557122"/>
        <c:crosses val="autoZero"/>
        <c:auto val="1"/>
        <c:lblOffset val="100"/>
        <c:noMultiLvlLbl val="0"/>
      </c:catAx>
      <c:valAx>
        <c:axId val="12557122"/>
        <c:scaling>
          <c:orientation val="minMax"/>
        </c:scaling>
        <c:axPos val="l"/>
        <c:delete val="0"/>
        <c:numFmt formatCode="General" sourceLinked="1"/>
        <c:majorTickMark val="in"/>
        <c:minorTickMark val="none"/>
        <c:tickLblPos val="nextTo"/>
        <c:crossAx val="2376485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１５・遊ねっとの活動に望むことは</a:t>
            </a:r>
          </a:p>
        </c:rich>
      </c:tx>
      <c:layout>
        <c:manualLayout>
          <c:xMode val="factor"/>
          <c:yMode val="factor"/>
          <c:x val="0.023"/>
          <c:y val="0.038"/>
        </c:manualLayout>
      </c:layout>
      <c:spPr>
        <a:noFill/>
        <a:ln>
          <a:noFill/>
        </a:ln>
      </c:spPr>
    </c:title>
    <c:plotArea>
      <c:layout>
        <c:manualLayout>
          <c:xMode val="edge"/>
          <c:yMode val="edge"/>
          <c:x val="0.0255"/>
          <c:y val="0.18125"/>
          <c:w val="0.95025"/>
          <c:h val="0.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'計算'!$H$120:$H$123</c:f>
              <c:strCache/>
            </c:strRef>
          </c:cat>
          <c:val>
            <c:numRef>
              <c:f>'計算'!$J$120:$J$123</c:f>
              <c:numCache/>
            </c:numRef>
          </c:val>
        </c:ser>
        <c:axId val="45905235"/>
        <c:axId val="10493932"/>
      </c:barChart>
      <c:catAx>
        <c:axId val="45905235"/>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0493932"/>
        <c:crosses val="autoZero"/>
        <c:auto val="1"/>
        <c:lblOffset val="100"/>
        <c:noMultiLvlLbl val="0"/>
      </c:catAx>
      <c:valAx>
        <c:axId val="10493932"/>
        <c:scaling>
          <c:orientation val="minMax"/>
        </c:scaling>
        <c:axPos val="l"/>
        <c:delete val="0"/>
        <c:numFmt formatCode="General" sourceLinked="1"/>
        <c:majorTickMark val="in"/>
        <c:minorTickMark val="none"/>
        <c:tickLblPos val="nextTo"/>
        <c:crossAx val="4590523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16・遊ねっとに満足ですか</a:t>
            </a:r>
          </a:p>
        </c:rich>
      </c:tx>
      <c:layout>
        <c:manualLayout>
          <c:xMode val="factor"/>
          <c:yMode val="factor"/>
          <c:x val="-0.01475"/>
          <c:y val="0.01325"/>
        </c:manualLayout>
      </c:layout>
      <c:spPr>
        <a:noFill/>
        <a:ln>
          <a:noFill/>
        </a:ln>
      </c:spPr>
    </c:title>
    <c:plotArea>
      <c:layout>
        <c:manualLayout>
          <c:xMode val="edge"/>
          <c:yMode val="edge"/>
          <c:x val="0.0255"/>
          <c:y val="0.179"/>
          <c:w val="0.949"/>
          <c:h val="0.77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'計算'!$H$125:$H$129</c:f>
              <c:strCache/>
            </c:strRef>
          </c:cat>
          <c:val>
            <c:numRef>
              <c:f>'計算'!$J$125:$J$129</c:f>
              <c:numCache/>
            </c:numRef>
          </c:val>
        </c:ser>
        <c:axId val="27336525"/>
        <c:axId val="44702134"/>
      </c:barChart>
      <c:catAx>
        <c:axId val="27336525"/>
        <c:scaling>
          <c:orientation val="minMax"/>
        </c:scaling>
        <c:axPos val="b"/>
        <c:delete val="0"/>
        <c:numFmt formatCode="General" sourceLinked="1"/>
        <c:majorTickMark val="in"/>
        <c:minorTickMark val="none"/>
        <c:tickLblPos val="nextTo"/>
        <c:crossAx val="44702134"/>
        <c:crosses val="autoZero"/>
        <c:auto val="1"/>
        <c:lblOffset val="100"/>
        <c:noMultiLvlLbl val="0"/>
      </c:catAx>
      <c:valAx>
        <c:axId val="44702134"/>
        <c:scaling>
          <c:orientation val="minMax"/>
        </c:scaling>
        <c:axPos val="l"/>
        <c:delete val="0"/>
        <c:numFmt formatCode="General" sourceLinked="1"/>
        <c:majorTickMark val="in"/>
        <c:minorTickMark val="none"/>
        <c:tickLblPos val="nextTo"/>
        <c:crossAx val="273365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③パソコンはお持ちですか</a:t>
            </a:r>
          </a:p>
        </c:rich>
      </c:tx>
      <c:layout>
        <c:manualLayout>
          <c:xMode val="factor"/>
          <c:yMode val="factor"/>
          <c:x val="0.28575"/>
          <c:y val="0.00975"/>
        </c:manualLayout>
      </c:layout>
      <c:spPr>
        <a:noFill/>
        <a:ln>
          <a:noFill/>
        </a:ln>
      </c:spPr>
    </c:title>
    <c:plotArea>
      <c:layout>
        <c:manualLayout>
          <c:xMode val="edge"/>
          <c:yMode val="edge"/>
          <c:x val="0.04325"/>
          <c:y val="0.18"/>
          <c:w val="0.663"/>
          <c:h val="0.73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LeaderLines val="1"/>
            <c:showPercent val="0"/>
          </c:dLbls>
          <c:cat>
            <c:strRef>
              <c:f>'[1]Sheet1'!$C$21:$C$26</c:f>
              <c:strCache>
                <c:ptCount val="6"/>
                <c:pt idx="0">
                  <c:v>WinXP</c:v>
                </c:pt>
                <c:pt idx="1">
                  <c:v>Win９８</c:v>
                </c:pt>
                <c:pt idx="2">
                  <c:v>WinME</c:v>
                </c:pt>
                <c:pt idx="3">
                  <c:v>Win２０００</c:v>
                </c:pt>
                <c:pt idx="4">
                  <c:v>Mac</c:v>
                </c:pt>
                <c:pt idx="5">
                  <c:v>その他(なし)</c:v>
                </c:pt>
              </c:strCache>
            </c:strRef>
          </c:cat>
          <c:val>
            <c:numRef>
              <c:f>'[1]Sheet1'!$G$21:$G$26</c:f>
              <c:numCache>
                <c:ptCount val="6"/>
                <c:pt idx="0">
                  <c:v>0.5540540540540541</c:v>
                </c:pt>
                <c:pt idx="1">
                  <c:v>0.2702702702702703</c:v>
                </c:pt>
                <c:pt idx="2">
                  <c:v>0.12162162162162163</c:v>
                </c:pt>
                <c:pt idx="3">
                  <c:v>0.04054054054054054</c:v>
                </c:pt>
                <c:pt idx="4">
                  <c:v>0.013513513513513514</c:v>
                </c:pt>
                <c:pt idx="5">
                  <c:v>0</c:v>
                </c:pt>
              </c:numCache>
            </c:numRef>
          </c:val>
        </c:ser>
      </c:pieChart>
      <c:spPr>
        <a:noFill/>
        <a:ln>
          <a:noFill/>
        </a:ln>
      </c:spPr>
    </c:plotArea>
    <c:legend>
      <c:legendPos val="r"/>
      <c:layout>
        <c:manualLayout>
          <c:xMode val="edge"/>
          <c:yMode val="edge"/>
          <c:x val="0.7775"/>
          <c:y val="0.4927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④インターネット接続の回線は</a:t>
            </a:r>
          </a:p>
        </c:rich>
      </c:tx>
      <c:layout>
        <c:manualLayout>
          <c:xMode val="factor"/>
          <c:yMode val="factor"/>
          <c:x val="0.22275"/>
          <c:y val="0.005"/>
        </c:manualLayout>
      </c:layout>
      <c:spPr>
        <a:noFill/>
        <a:ln>
          <a:noFill/>
        </a:ln>
      </c:spPr>
    </c:title>
    <c:plotArea>
      <c:layout>
        <c:manualLayout>
          <c:xMode val="edge"/>
          <c:yMode val="edge"/>
          <c:x val="0.0525"/>
          <c:y val="0.17425"/>
          <c:w val="0.654"/>
          <c:h val="0.7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'[1]Sheet1'!$C$29:$C$34</c:f>
              <c:strCache>
                <c:ptCount val="6"/>
                <c:pt idx="0">
                  <c:v>ADSL</c:v>
                </c:pt>
                <c:pt idx="1">
                  <c:v>ケーブルテレビ</c:v>
                </c:pt>
                <c:pt idx="2">
                  <c:v>電話回線</c:v>
                </c:pt>
                <c:pt idx="3">
                  <c:v>ISDN</c:v>
                </c:pt>
                <c:pt idx="4">
                  <c:v>光ファイバー</c:v>
                </c:pt>
                <c:pt idx="5">
                  <c:v>判らない</c:v>
                </c:pt>
              </c:strCache>
            </c:strRef>
          </c:cat>
          <c:val>
            <c:numRef>
              <c:f>'[1]Sheet1'!$G$29:$G$34</c:f>
              <c:numCache>
                <c:ptCount val="6"/>
                <c:pt idx="0">
                  <c:v>0.5245901639344263</c:v>
                </c:pt>
                <c:pt idx="1">
                  <c:v>0.11475409836065574</c:v>
                </c:pt>
                <c:pt idx="2">
                  <c:v>0.11475409836065574</c:v>
                </c:pt>
                <c:pt idx="3">
                  <c:v>0.09836065573770492</c:v>
                </c:pt>
                <c:pt idx="4">
                  <c:v>0.09836065573770492</c:v>
                </c:pt>
                <c:pt idx="5">
                  <c:v>0.04918032786885246</c:v>
                </c:pt>
              </c:numCache>
            </c:numRef>
          </c:val>
        </c:ser>
      </c:pieChart>
      <c:spPr>
        <a:noFill/>
        <a:ln>
          <a:noFill/>
        </a:ln>
      </c:spPr>
    </c:plotArea>
    <c:legend>
      <c:legendPos val="r"/>
      <c:layout>
        <c:manualLayout>
          <c:xMode val="edge"/>
          <c:yMode val="edge"/>
          <c:x val="0.743"/>
          <c:y val="0.470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⑤メールチェックをする回数</a:t>
            </a:r>
          </a:p>
        </c:rich>
      </c:tx>
      <c:layout>
        <c:manualLayout>
          <c:xMode val="factor"/>
          <c:yMode val="factor"/>
          <c:x val="0.243"/>
          <c:y val="0.022"/>
        </c:manualLayout>
      </c:layout>
      <c:spPr>
        <a:noFill/>
        <a:ln>
          <a:noFill/>
        </a:ln>
      </c:spPr>
    </c:title>
    <c:plotArea>
      <c:layout>
        <c:manualLayout>
          <c:xMode val="edge"/>
          <c:yMode val="edge"/>
          <c:x val="0.18375"/>
          <c:y val="0.164"/>
          <c:w val="0.40525"/>
          <c:h val="0.76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'[1]Sheet1'!$C$37:$C$41</c:f>
              <c:strCache>
                <c:ptCount val="5"/>
                <c:pt idx="0">
                  <c:v>1日３回以上</c:v>
                </c:pt>
                <c:pt idx="1">
                  <c:v>1日１回</c:v>
                </c:pt>
                <c:pt idx="2">
                  <c:v>2日１回</c:v>
                </c:pt>
                <c:pt idx="3">
                  <c:v>3日１回</c:v>
                </c:pt>
                <c:pt idx="4">
                  <c:v>週１回</c:v>
                </c:pt>
              </c:strCache>
            </c:strRef>
          </c:cat>
          <c:val>
            <c:numRef>
              <c:f>'[1]Sheet1'!$G$37:$G$41</c:f>
              <c:numCache>
                <c:ptCount val="5"/>
                <c:pt idx="0">
                  <c:v>0.26666666666666666</c:v>
                </c:pt>
                <c:pt idx="1">
                  <c:v>0.4666666666666667</c:v>
                </c:pt>
                <c:pt idx="2">
                  <c:v>0</c:v>
                </c:pt>
                <c:pt idx="3">
                  <c:v>0.16666666666666666</c:v>
                </c:pt>
                <c:pt idx="4">
                  <c:v>0.1</c:v>
                </c:pt>
              </c:numCache>
            </c:numRef>
          </c:val>
        </c:ser>
      </c:pieChart>
      <c:spPr>
        <a:noFill/>
        <a:ln>
          <a:noFill/>
        </a:ln>
      </c:spPr>
    </c:plotArea>
    <c:legend>
      <c:legendPos val="r"/>
      <c:layout>
        <c:manualLayout>
          <c:xMode val="edge"/>
          <c:yMode val="edge"/>
          <c:x val="0.786"/>
          <c:y val="0.553"/>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２・遊ねっとの会員期間</a:t>
            </a:r>
          </a:p>
        </c:rich>
      </c:tx>
      <c:layout>
        <c:manualLayout>
          <c:xMode val="factor"/>
          <c:yMode val="factor"/>
          <c:x val="0.0175"/>
          <c:y val="0.009"/>
        </c:manualLayout>
      </c:layout>
      <c:spPr>
        <a:noFill/>
        <a:ln>
          <a:noFill/>
        </a:ln>
      </c:spPr>
    </c:title>
    <c:plotArea>
      <c:layout>
        <c:manualLayout>
          <c:xMode val="edge"/>
          <c:yMode val="edge"/>
          <c:x val="0.0355"/>
          <c:y val="0.172"/>
          <c:w val="0.929"/>
          <c:h val="0.692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'計算'!$H$13:$H$18</c:f>
              <c:strCache/>
            </c:strRef>
          </c:cat>
          <c:val>
            <c:numRef>
              <c:f>'計算'!$J$13:$J$18</c:f>
              <c:numCache>
                <c:ptCount val="6"/>
                <c:pt idx="0">
                  <c:v>0</c:v>
                </c:pt>
                <c:pt idx="1">
                  <c:v>0</c:v>
                </c:pt>
                <c:pt idx="2">
                  <c:v>0</c:v>
                </c:pt>
                <c:pt idx="3">
                  <c:v>0</c:v>
                </c:pt>
                <c:pt idx="4">
                  <c:v>0</c:v>
                </c:pt>
                <c:pt idx="5">
                  <c:v>0</c:v>
                </c:pt>
              </c:numCache>
            </c:numRef>
          </c:val>
        </c:ser>
        <c:axId val="39691009"/>
        <c:axId val="21674762"/>
      </c:barChart>
      <c:catAx>
        <c:axId val="39691009"/>
        <c:scaling>
          <c:orientation val="minMax"/>
        </c:scaling>
        <c:axPos val="b"/>
        <c:title>
          <c:tx>
            <c:rich>
              <a:bodyPr vert="horz" rot="0" anchor="ctr"/>
              <a:lstStyle/>
              <a:p>
                <a:pPr algn="ctr">
                  <a:defRPr/>
                </a:pPr>
                <a:r>
                  <a:rPr lang="en-US" cap="none" sz="950" b="1" i="0" u="none" baseline="0">
                    <a:latin typeface="ＭＳ Ｐゴシック"/>
                    <a:ea typeface="ＭＳ Ｐゴシック"/>
                    <a:cs typeface="ＭＳ Ｐゴシック"/>
                  </a:rPr>
                  <a:t>期間</a:t>
                </a:r>
              </a:p>
            </c:rich>
          </c:tx>
          <c:layout/>
          <c:overlay val="0"/>
          <c:spPr>
            <a:noFill/>
            <a:ln>
              <a:noFill/>
            </a:ln>
          </c:spPr>
        </c:title>
        <c:delete val="0"/>
        <c:numFmt formatCode="General" sourceLinked="1"/>
        <c:majorTickMark val="in"/>
        <c:minorTickMark val="none"/>
        <c:tickLblPos val="nextTo"/>
        <c:crossAx val="21674762"/>
        <c:crosses val="autoZero"/>
        <c:auto val="1"/>
        <c:lblOffset val="100"/>
        <c:noMultiLvlLbl val="0"/>
      </c:catAx>
      <c:valAx>
        <c:axId val="21674762"/>
        <c:scaling>
          <c:orientation val="minMax"/>
        </c:scaling>
        <c:axPos val="l"/>
        <c:delete val="0"/>
        <c:numFmt formatCode="General" sourceLinked="1"/>
        <c:majorTickMark val="in"/>
        <c:minorTickMark val="none"/>
        <c:tickLblPos val="nextTo"/>
        <c:crossAx val="396910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⑥ウイルス駆除ソフトを使っていますか</a:t>
            </a:r>
          </a:p>
        </c:rich>
      </c:tx>
      <c:layout>
        <c:manualLayout>
          <c:xMode val="factor"/>
          <c:yMode val="factor"/>
          <c:x val="0.20325"/>
          <c:y val="0.005"/>
        </c:manualLayout>
      </c:layout>
      <c:spPr>
        <a:noFill/>
        <a:ln>
          <a:noFill/>
        </a:ln>
      </c:spPr>
    </c:title>
    <c:plotArea>
      <c:layout>
        <c:manualLayout>
          <c:xMode val="edge"/>
          <c:yMode val="edge"/>
          <c:x val="0.15025"/>
          <c:y val="0.1975"/>
          <c:w val="0.44375"/>
          <c:h val="0.75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'[1]Sheet1'!$C$44:$C$49</c:f>
              <c:strCache>
                <c:ptCount val="6"/>
                <c:pt idx="0">
                  <c:v>プロバイダーのウイルスチェックサービス</c:v>
                </c:pt>
                <c:pt idx="1">
                  <c:v>ノートンインターネットセキュリティ</c:v>
                </c:pt>
                <c:pt idx="2">
                  <c:v>ウイルスバスター</c:v>
                </c:pt>
                <c:pt idx="3">
                  <c:v>その他</c:v>
                </c:pt>
                <c:pt idx="4">
                  <c:v>いいえ</c:v>
                </c:pt>
                <c:pt idx="5">
                  <c:v>判らない</c:v>
                </c:pt>
              </c:strCache>
            </c:strRef>
          </c:cat>
          <c:val>
            <c:numRef>
              <c:f>'[1]Sheet1'!$G$44:$G$49</c:f>
              <c:numCache>
                <c:ptCount val="6"/>
                <c:pt idx="0">
                  <c:v>0.3333333333333333</c:v>
                </c:pt>
                <c:pt idx="1">
                  <c:v>0.2222222222222222</c:v>
                </c:pt>
                <c:pt idx="2">
                  <c:v>0.20833333333333334</c:v>
                </c:pt>
                <c:pt idx="3">
                  <c:v>0.05555555555555555</c:v>
                </c:pt>
                <c:pt idx="4">
                  <c:v>0.1527777777777778</c:v>
                </c:pt>
                <c:pt idx="5">
                  <c:v>0.027777777777777776</c:v>
                </c:pt>
              </c:numCache>
            </c:numRef>
          </c:val>
        </c:ser>
      </c:pieChart>
      <c:spPr>
        <a:noFill/>
        <a:ln>
          <a:noFill/>
        </a:ln>
      </c:spPr>
    </c:plotArea>
    <c:legend>
      <c:legendPos val="r"/>
      <c:layout>
        <c:manualLayout>
          <c:xMode val="edge"/>
          <c:yMode val="edge"/>
          <c:x val="0.8005"/>
          <c:y val="0.4545"/>
          <c:w val="0.1995"/>
          <c:h val="0.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⑧1ヶ月に何回ぐらいサポートにお出かけになりますか</a:t>
            </a:r>
          </a:p>
        </c:rich>
      </c:tx>
      <c:layout>
        <c:manualLayout>
          <c:xMode val="factor"/>
          <c:yMode val="factor"/>
          <c:x val="0.08375"/>
          <c:y val="-0.0095"/>
        </c:manualLayout>
      </c:layout>
      <c:spPr>
        <a:noFill/>
        <a:ln>
          <a:noFill/>
        </a:ln>
      </c:spPr>
    </c:title>
    <c:plotArea>
      <c:layout>
        <c:manualLayout>
          <c:xMode val="edge"/>
          <c:yMode val="edge"/>
          <c:x val="0.08675"/>
          <c:y val="0.22425"/>
          <c:w val="0.646"/>
          <c:h val="0.74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'[1]Sheet1'!$K$8:$K$14</c:f>
              <c:strCache>
                <c:ptCount val="7"/>
                <c:pt idx="0">
                  <c:v>10回</c:v>
                </c:pt>
                <c:pt idx="1">
                  <c:v>8回</c:v>
                </c:pt>
                <c:pt idx="2">
                  <c:v>5回</c:v>
                </c:pt>
                <c:pt idx="3">
                  <c:v>4回</c:v>
                </c:pt>
                <c:pt idx="4">
                  <c:v>3回</c:v>
                </c:pt>
                <c:pt idx="5">
                  <c:v>2回</c:v>
                </c:pt>
                <c:pt idx="6">
                  <c:v>1回</c:v>
                </c:pt>
              </c:strCache>
            </c:strRef>
          </c:cat>
          <c:val>
            <c:numRef>
              <c:f>'[1]Sheet1'!$O$8:$O$14</c:f>
              <c:numCache>
                <c:ptCount val="7"/>
                <c:pt idx="0">
                  <c:v>0.058823529411764705</c:v>
                </c:pt>
                <c:pt idx="1">
                  <c:v>0.11764705882352941</c:v>
                </c:pt>
                <c:pt idx="2">
                  <c:v>0.11764705882352941</c:v>
                </c:pt>
                <c:pt idx="3">
                  <c:v>0.29411764705882354</c:v>
                </c:pt>
                <c:pt idx="4">
                  <c:v>0.23529411764705882</c:v>
                </c:pt>
                <c:pt idx="5">
                  <c:v>0.11764705882352941</c:v>
                </c:pt>
                <c:pt idx="6">
                  <c:v>0.058823529411764705</c:v>
                </c:pt>
              </c:numCache>
            </c:numRef>
          </c:val>
        </c:ser>
      </c:pieChart>
      <c:spPr>
        <a:noFill/>
        <a:ln>
          <a:noFill/>
        </a:ln>
      </c:spPr>
    </c:plotArea>
    <c:legend>
      <c:legendPos val="r"/>
      <c:layout>
        <c:manualLayout>
          <c:xMode val="edge"/>
          <c:yMode val="edge"/>
          <c:x val="0.90725"/>
          <c:y val="0.4237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⑨どこの会場に参加していますか</a:t>
            </a:r>
          </a:p>
        </c:rich>
      </c:tx>
      <c:layout>
        <c:manualLayout>
          <c:xMode val="factor"/>
          <c:yMode val="factor"/>
          <c:x val="0.248"/>
          <c:y val="0.015"/>
        </c:manualLayout>
      </c:layout>
      <c:spPr>
        <a:noFill/>
        <a:ln>
          <a:noFill/>
        </a:ln>
      </c:spPr>
    </c:title>
    <c:plotArea>
      <c:layout>
        <c:manualLayout>
          <c:xMode val="edge"/>
          <c:yMode val="edge"/>
          <c:x val="0.0465"/>
          <c:y val="0.14425"/>
          <c:w val="0.6575"/>
          <c:h val="0.81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'[1]Sheet1'!$K$17:$K$19</c:f>
              <c:strCache>
                <c:ptCount val="3"/>
                <c:pt idx="0">
                  <c:v>日の出例会</c:v>
                </c:pt>
                <c:pt idx="1">
                  <c:v>浦安例会</c:v>
                </c:pt>
                <c:pt idx="2">
                  <c:v>堀江例会</c:v>
                </c:pt>
              </c:strCache>
            </c:strRef>
          </c:cat>
          <c:val>
            <c:numRef>
              <c:f>'[1]Sheet1'!$O$17:$O$19</c:f>
              <c:numCache>
                <c:ptCount val="3"/>
                <c:pt idx="0">
                  <c:v>0.4583333333333333</c:v>
                </c:pt>
                <c:pt idx="1">
                  <c:v>0.2916666666666667</c:v>
                </c:pt>
                <c:pt idx="2">
                  <c:v>0.25</c:v>
                </c:pt>
              </c:numCache>
            </c:numRef>
          </c:val>
        </c:ser>
      </c:pieChart>
      <c:spPr>
        <a:noFill/>
        <a:ln>
          <a:noFill/>
        </a:ln>
      </c:spPr>
    </c:plotArea>
    <c:legend>
      <c:legendPos val="r"/>
      <c:layout>
        <c:manualLayout>
          <c:xMode val="edge"/>
          <c:yMode val="edge"/>
          <c:x val="0.846"/>
          <c:y val="0.716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①遊ねっとをどこで知りましたか</a:t>
            </a:r>
          </a:p>
        </c:rich>
      </c:tx>
      <c:layout>
        <c:manualLayout>
          <c:xMode val="factor"/>
          <c:yMode val="factor"/>
          <c:x val="0.235"/>
          <c:y val="0.01"/>
        </c:manualLayout>
      </c:layout>
      <c:spPr>
        <a:noFill/>
        <a:ln>
          <a:noFill/>
        </a:ln>
      </c:spPr>
    </c:title>
    <c:plotArea>
      <c:layout>
        <c:manualLayout>
          <c:xMode val="edge"/>
          <c:yMode val="edge"/>
          <c:x val="0.11375"/>
          <c:y val="0.1895"/>
          <c:w val="0.4245"/>
          <c:h val="0.80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'[1]Sheet1'!$C$8:$C$12</c:f>
              <c:strCache>
                <c:ptCount val="5"/>
                <c:pt idx="0">
                  <c:v>友人,知人</c:v>
                </c:pt>
                <c:pt idx="1">
                  <c:v>ミニコミ誌</c:v>
                </c:pt>
                <c:pt idx="2">
                  <c:v>パソコン教室</c:v>
                </c:pt>
                <c:pt idx="3">
                  <c:v>IT講習会</c:v>
                </c:pt>
                <c:pt idx="4">
                  <c:v>教育委員会</c:v>
                </c:pt>
              </c:strCache>
            </c:strRef>
          </c:cat>
          <c:val>
            <c:numRef>
              <c:f>'[1]Sheet1'!$G$8:$G$12</c:f>
              <c:numCache>
                <c:ptCount val="5"/>
                <c:pt idx="0">
                  <c:v>0.6666666666666666</c:v>
                </c:pt>
                <c:pt idx="1">
                  <c:v>0.2916666666666667</c:v>
                </c:pt>
                <c:pt idx="2">
                  <c:v>0.013888888888888888</c:v>
                </c:pt>
                <c:pt idx="3">
                  <c:v>0.013888888888888888</c:v>
                </c:pt>
                <c:pt idx="4">
                  <c:v>0.013888888888888888</c:v>
                </c:pt>
              </c:numCache>
            </c:numRef>
          </c:val>
        </c:ser>
      </c:pieChart>
      <c:spPr>
        <a:noFill/>
        <a:ln>
          <a:noFill/>
        </a:ln>
      </c:spPr>
    </c:plotArea>
    <c:legend>
      <c:legendPos val="r"/>
      <c:layout>
        <c:manualLayout>
          <c:xMode val="edge"/>
          <c:yMode val="edge"/>
          <c:x val="0.775"/>
          <c:y val="0.5522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⑩今後は何を勉強したいですか</a:t>
            </a:r>
          </a:p>
        </c:rich>
      </c:tx>
      <c:layout>
        <c:manualLayout>
          <c:xMode val="factor"/>
          <c:yMode val="factor"/>
          <c:x val="0.2265"/>
          <c:y val="0.01775"/>
        </c:manualLayout>
      </c:layout>
      <c:spPr>
        <a:noFill/>
        <a:ln>
          <a:noFill/>
        </a:ln>
      </c:spPr>
    </c:title>
    <c:plotArea>
      <c:layout>
        <c:manualLayout>
          <c:xMode val="edge"/>
          <c:yMode val="edge"/>
          <c:x val="0.137"/>
          <c:y val="0.199"/>
          <c:w val="0.5115"/>
          <c:h val="0.73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'[1]Sheet1'!$K$22:$K$28</c:f>
              <c:strCache>
                <c:ptCount val="7"/>
                <c:pt idx="0">
                  <c:v>エクセルの使い方</c:v>
                </c:pt>
                <c:pt idx="1">
                  <c:v>デジカメの使い方</c:v>
                </c:pt>
                <c:pt idx="2">
                  <c:v>ペイントの使い方</c:v>
                </c:pt>
                <c:pt idx="3">
                  <c:v>インターネットの使い方</c:v>
                </c:pt>
                <c:pt idx="4">
                  <c:v>ホームページ作成</c:v>
                </c:pt>
                <c:pt idx="5">
                  <c:v>ワードの使い方</c:v>
                </c:pt>
                <c:pt idx="6">
                  <c:v>電子メールの使い方</c:v>
                </c:pt>
              </c:strCache>
            </c:strRef>
          </c:cat>
          <c:val>
            <c:numRef>
              <c:f>'[1]Sheet1'!$O$22:$O$28</c:f>
              <c:numCache>
                <c:ptCount val="7"/>
                <c:pt idx="0">
                  <c:v>0.1925133689839572</c:v>
                </c:pt>
                <c:pt idx="1">
                  <c:v>0.18716577540106952</c:v>
                </c:pt>
                <c:pt idx="2">
                  <c:v>0.15508021390374332</c:v>
                </c:pt>
                <c:pt idx="3">
                  <c:v>0.13368983957219252</c:v>
                </c:pt>
                <c:pt idx="4">
                  <c:v>0.12299465240641712</c:v>
                </c:pt>
                <c:pt idx="5">
                  <c:v>0.11764705882352941</c:v>
                </c:pt>
                <c:pt idx="6">
                  <c:v>0.09090909090909091</c:v>
                </c:pt>
              </c:numCache>
            </c:numRef>
          </c:val>
        </c:ser>
      </c:pieChart>
      <c:spPr>
        <a:noFill/>
        <a:ln>
          <a:noFill/>
        </a:ln>
      </c:spPr>
    </c:plotArea>
    <c:legend>
      <c:legendPos val="r"/>
      <c:layout>
        <c:manualLayout>
          <c:xMode val="edge"/>
          <c:yMode val="edge"/>
          <c:x val="0.7795"/>
          <c:y val="0.46225"/>
          <c:w val="0.2205"/>
          <c:h val="0.4977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②遊ねっと会員期間は</a:t>
            </a:r>
          </a:p>
        </c:rich>
      </c:tx>
      <c:layout>
        <c:manualLayout>
          <c:xMode val="factor"/>
          <c:yMode val="factor"/>
          <c:x val="0.2865"/>
          <c:y val="0.0105"/>
        </c:manualLayout>
      </c:layout>
      <c:spPr>
        <a:noFill/>
        <a:ln>
          <a:noFill/>
        </a:ln>
      </c:spPr>
    </c:title>
    <c:plotArea>
      <c:layout>
        <c:manualLayout>
          <c:xMode val="edge"/>
          <c:yMode val="edge"/>
          <c:x val="0.034"/>
          <c:y val="0.206"/>
          <c:w val="0.612"/>
          <c:h val="0.79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F400]h:mm:ss\ AM/PM" sourceLinked="0"/>
            <c:showLegendKey val="0"/>
            <c:showVal val="1"/>
            <c:showBubbleSize val="0"/>
            <c:showCatName val="0"/>
            <c:showSerName val="0"/>
            <c:showLeaderLines val="1"/>
            <c:showPercent val="0"/>
          </c:dLbls>
          <c:cat>
            <c:strRef>
              <c:f>'[1]Sheet1'!$C$15:$C$18</c:f>
              <c:strCache>
                <c:ptCount val="4"/>
                <c:pt idx="0">
                  <c:v>2年以上</c:v>
                </c:pt>
                <c:pt idx="1">
                  <c:v>１～2年</c:v>
                </c:pt>
                <c:pt idx="2">
                  <c:v>半年から１年</c:v>
                </c:pt>
                <c:pt idx="3">
                  <c:v>半年未満</c:v>
                </c:pt>
              </c:strCache>
            </c:strRef>
          </c:cat>
          <c:val>
            <c:numRef>
              <c:f>'[1]Sheet1'!$G$15:$G$18</c:f>
              <c:numCache>
                <c:ptCount val="4"/>
                <c:pt idx="0">
                  <c:v>0.5616438356164384</c:v>
                </c:pt>
                <c:pt idx="1">
                  <c:v>0.2465753424657534</c:v>
                </c:pt>
                <c:pt idx="2">
                  <c:v>0.0821917808219178</c:v>
                </c:pt>
                <c:pt idx="3">
                  <c:v>0.1095890410958904</c:v>
                </c:pt>
              </c:numCache>
            </c:numRef>
          </c:val>
        </c:ser>
      </c:pieChart>
      <c:spPr>
        <a:noFill/>
        <a:ln>
          <a:noFill/>
        </a:ln>
      </c:spPr>
    </c:plotArea>
    <c:legend>
      <c:legendPos val="r"/>
      <c:layout>
        <c:manualLayout>
          <c:xMode val="edge"/>
          <c:yMode val="edge"/>
          <c:x val="0.76425"/>
          <c:y val="0.65275"/>
          <c:w val="0.23575"/>
          <c:h val="0.321"/>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⑦遊ネットに満足していますか</a:t>
            </a:r>
          </a:p>
        </c:rich>
      </c:tx>
      <c:layout>
        <c:manualLayout>
          <c:xMode val="factor"/>
          <c:yMode val="factor"/>
          <c:x val="0.283"/>
          <c:y val="-0.00525"/>
        </c:manualLayout>
      </c:layout>
      <c:spPr>
        <a:noFill/>
        <a:ln>
          <a:noFill/>
        </a:ln>
      </c:spPr>
    </c:title>
    <c:plotArea>
      <c:layout>
        <c:manualLayout>
          <c:xMode val="edge"/>
          <c:yMode val="edge"/>
          <c:x val="0.193"/>
          <c:y val="0.2115"/>
          <c:w val="0.4055"/>
          <c:h val="0.74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'[1]Sheet1'!$C$52:$C$56</c:f>
              <c:strCache>
                <c:ptCount val="5"/>
                <c:pt idx="0">
                  <c:v>大満足</c:v>
                </c:pt>
                <c:pt idx="1">
                  <c:v>満足</c:v>
                </c:pt>
                <c:pt idx="2">
                  <c:v>普通</c:v>
                </c:pt>
                <c:pt idx="3">
                  <c:v>やや不満</c:v>
                </c:pt>
                <c:pt idx="4">
                  <c:v>不満</c:v>
                </c:pt>
              </c:strCache>
            </c:strRef>
          </c:cat>
          <c:val>
            <c:numRef>
              <c:f>'[1]Sheet1'!$G$52:$G$56</c:f>
              <c:numCache>
                <c:ptCount val="5"/>
                <c:pt idx="0">
                  <c:v>0.18055555555555555</c:v>
                </c:pt>
                <c:pt idx="1">
                  <c:v>0.4861111111111111</c:v>
                </c:pt>
                <c:pt idx="2">
                  <c:v>0.2916666666666667</c:v>
                </c:pt>
                <c:pt idx="3">
                  <c:v>0.027777777777777776</c:v>
                </c:pt>
                <c:pt idx="4">
                  <c:v>0.013888888888888888</c:v>
                </c:pt>
              </c:numCache>
            </c:numRef>
          </c:val>
        </c:ser>
      </c:pieChart>
      <c:spPr>
        <a:noFill/>
        <a:ln>
          <a:noFill/>
        </a:ln>
      </c:spPr>
    </c:plotArea>
    <c:legend>
      <c:legendPos val="r"/>
      <c:layout>
        <c:manualLayout>
          <c:xMode val="edge"/>
          <c:yMode val="edge"/>
          <c:x val="0.87425"/>
          <c:y val="0.433"/>
          <c:w val="0.12575"/>
          <c:h val="0.531"/>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ＭＳ Ｐゴシック"/>
                <a:ea typeface="ＭＳ Ｐゴシック"/>
                <a:cs typeface="ＭＳ Ｐゴシック"/>
              </a:rPr>
              <a:t>６･メールチェック回数</a:t>
            </a:r>
          </a:p>
        </c:rich>
      </c:tx>
      <c:layout/>
      <c:spPr>
        <a:noFill/>
        <a:ln>
          <a:noFill/>
        </a:ln>
      </c:spPr>
    </c:title>
    <c:plotArea>
      <c:layout>
        <c:manualLayout>
          <c:xMode val="edge"/>
          <c:yMode val="edge"/>
          <c:x val="0.18725"/>
          <c:y val="0.1675"/>
          <c:w val="0.46025"/>
          <c:h val="0.74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'計算'!$H$40:$H$44</c:f>
              <c:strCache/>
            </c:strRef>
          </c:cat>
          <c:val>
            <c:numRef>
              <c:f>'計算'!$K$40:$K$44</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94625"/>
          <c:y val="0.382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１３・今後課題</a:t>
            </a:r>
          </a:p>
        </c:rich>
      </c:tx>
      <c:layout/>
      <c:spPr>
        <a:noFill/>
        <a:ln>
          <a:noFill/>
        </a:ln>
      </c:spPr>
    </c:title>
    <c:plotArea>
      <c:layout>
        <c:manualLayout>
          <c:xMode val="edge"/>
          <c:yMode val="edge"/>
          <c:x val="0.153"/>
          <c:y val="0.18925"/>
          <c:w val="0.39675"/>
          <c:h val="0.70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'計算'!$H$98:$H$109</c:f>
              <c:strCache/>
            </c:strRef>
          </c:cat>
          <c:val>
            <c:numRef>
              <c:f>'計算'!$K$98:$K$109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Chart>
      <c:spPr>
        <a:noFill/>
        <a:ln>
          <a:noFill/>
        </a:ln>
      </c:spPr>
    </c:plotArea>
    <c:legend>
      <c:legendPos val="r"/>
      <c:layout>
        <c:manualLayout>
          <c:xMode val="edge"/>
          <c:yMode val="edge"/>
          <c:x val="0.635"/>
          <c:y val="0.18575"/>
          <c:w val="0.365"/>
          <c:h val="0.6475"/>
        </c:manualLayout>
      </c:layout>
      <c:overlay val="0"/>
      <c:txPr>
        <a:bodyPr vert="horz" rot="0"/>
        <a:lstStyle/>
        <a:p>
          <a:pPr>
            <a:defRPr lang="en-US" cap="none" sz="55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１６・満足度</a:t>
            </a:r>
          </a:p>
        </c:rich>
      </c:tx>
      <c:layout>
        <c:manualLayout>
          <c:xMode val="factor"/>
          <c:yMode val="factor"/>
          <c:x val="0.22775"/>
          <c:y val="0.01975"/>
        </c:manualLayout>
      </c:layout>
      <c:spPr>
        <a:noFill/>
        <a:ln>
          <a:noFill/>
        </a:ln>
      </c:spPr>
    </c:title>
    <c:plotArea>
      <c:layout>
        <c:manualLayout>
          <c:xMode val="edge"/>
          <c:yMode val="edge"/>
          <c:x val="0.15425"/>
          <c:y val="0.122"/>
          <c:w val="0.457"/>
          <c:h val="0.80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'計算'!$H$125:$H$129</c:f>
              <c:strCache/>
            </c:strRef>
          </c:cat>
          <c:val>
            <c:numRef>
              <c:f>'計算'!$K$125:$K$129</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94825"/>
          <c:y val="0.360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3･パソコンの種類</a:t>
            </a:r>
          </a:p>
        </c:rich>
      </c:tx>
      <c:layout>
        <c:manualLayout>
          <c:xMode val="factor"/>
          <c:yMode val="factor"/>
          <c:x val="-0.009"/>
          <c:y val="0"/>
        </c:manualLayout>
      </c:layout>
      <c:spPr>
        <a:noFill/>
        <a:ln>
          <a:noFill/>
        </a:ln>
      </c:spPr>
    </c:title>
    <c:plotArea>
      <c:layout>
        <c:manualLayout>
          <c:xMode val="edge"/>
          <c:yMode val="edge"/>
          <c:x val="0.03625"/>
          <c:y val="0.1565"/>
          <c:w val="0.92775"/>
          <c:h val="0.72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'計算'!$H$20:$H$28</c:f>
              <c:strCache/>
            </c:strRef>
          </c:cat>
          <c:val>
            <c:numRef>
              <c:f>'計算'!$J$20:$J$28</c:f>
              <c:numCache/>
            </c:numRef>
          </c:val>
        </c:ser>
        <c:axId val="60855131"/>
        <c:axId val="10825268"/>
      </c:barChart>
      <c:catAx>
        <c:axId val="60855131"/>
        <c:scaling>
          <c:orientation val="minMax"/>
        </c:scaling>
        <c:axPos val="b"/>
        <c:title>
          <c:tx>
            <c:rich>
              <a:bodyPr vert="horz" rot="0" anchor="ctr"/>
              <a:lstStyle/>
              <a:p>
                <a:pPr algn="ctr">
                  <a:defRPr/>
                </a:pPr>
                <a:r>
                  <a:rPr lang="en-US" cap="none" sz="1000" b="1" i="0" u="none" baseline="0">
                    <a:latin typeface="ＭＳ Ｐゴシック"/>
                    <a:ea typeface="ＭＳ Ｐゴシック"/>
                    <a:cs typeface="ＭＳ Ｐゴシック"/>
                  </a:rPr>
                  <a:t>機種</a:t>
                </a:r>
              </a:p>
            </c:rich>
          </c:tx>
          <c:layout/>
          <c:overlay val="0"/>
          <c:spPr>
            <a:noFill/>
            <a:ln>
              <a:noFill/>
            </a:ln>
          </c:spPr>
        </c:title>
        <c:delete val="0"/>
        <c:numFmt formatCode="General" sourceLinked="1"/>
        <c:majorTickMark val="in"/>
        <c:minorTickMark val="none"/>
        <c:tickLblPos val="nextTo"/>
        <c:crossAx val="10825268"/>
        <c:crosses val="autoZero"/>
        <c:auto val="1"/>
        <c:lblOffset val="100"/>
        <c:noMultiLvlLbl val="0"/>
      </c:catAx>
      <c:valAx>
        <c:axId val="10825268"/>
        <c:scaling>
          <c:orientation val="minMax"/>
        </c:scaling>
        <c:axPos val="l"/>
        <c:delete val="0"/>
        <c:numFmt formatCode="General" sourceLinked="1"/>
        <c:majorTickMark val="in"/>
        <c:minorTickMark val="none"/>
        <c:tickLblPos val="nextTo"/>
        <c:crossAx val="6085513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⑦遊ネットに満足していますか</a:t>
            </a:r>
          </a:p>
        </c:rich>
      </c:tx>
      <c:layout>
        <c:manualLayout>
          <c:xMode val="factor"/>
          <c:yMode val="factor"/>
          <c:x val="0.283"/>
          <c:y val="-0.00525"/>
        </c:manualLayout>
      </c:layout>
      <c:spPr>
        <a:noFill/>
        <a:ln>
          <a:noFill/>
        </a:ln>
      </c:spPr>
    </c:title>
    <c:plotArea>
      <c:layout>
        <c:manualLayout>
          <c:xMode val="edge"/>
          <c:yMode val="edge"/>
          <c:x val="0.206"/>
          <c:y val="0.2985"/>
          <c:w val="0.389"/>
          <c:h val="0.60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'[1]Sheet1'!$C$52:$C$56</c:f>
              <c:strCache>
                <c:ptCount val="5"/>
                <c:pt idx="0">
                  <c:v>大満足</c:v>
                </c:pt>
                <c:pt idx="1">
                  <c:v>満足</c:v>
                </c:pt>
                <c:pt idx="2">
                  <c:v>普通</c:v>
                </c:pt>
                <c:pt idx="3">
                  <c:v>やや不満</c:v>
                </c:pt>
                <c:pt idx="4">
                  <c:v>不満</c:v>
                </c:pt>
              </c:strCache>
            </c:strRef>
          </c:cat>
          <c:val>
            <c:numRef>
              <c:f>'[1]Sheet1'!$G$52:$G$56</c:f>
              <c:numCache>
                <c:ptCount val="5"/>
                <c:pt idx="0">
                  <c:v>0.18055555555555555</c:v>
                </c:pt>
                <c:pt idx="1">
                  <c:v>0.4861111111111111</c:v>
                </c:pt>
                <c:pt idx="2">
                  <c:v>0.2916666666666667</c:v>
                </c:pt>
                <c:pt idx="3">
                  <c:v>0.027777777777777776</c:v>
                </c:pt>
                <c:pt idx="4">
                  <c:v>0.013888888888888888</c:v>
                </c:pt>
              </c:numCache>
            </c:numRef>
          </c:val>
        </c:ser>
      </c:pieChart>
      <c:spPr>
        <a:noFill/>
        <a:ln>
          <a:noFill/>
        </a:ln>
      </c:spPr>
    </c:plotArea>
    <c:legend>
      <c:legendPos val="r"/>
      <c:layout>
        <c:manualLayout>
          <c:xMode val="edge"/>
          <c:yMode val="edge"/>
          <c:x val="0.829"/>
          <c:y val="0.42725"/>
          <c:w val="0.171"/>
          <c:h val="0.4537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⑤メールチェックをする回数</a:t>
            </a:r>
          </a:p>
        </c:rich>
      </c:tx>
      <c:layout>
        <c:manualLayout>
          <c:xMode val="factor"/>
          <c:yMode val="factor"/>
          <c:x val="0.243"/>
          <c:y val="0.022"/>
        </c:manualLayout>
      </c:layout>
      <c:spPr>
        <a:noFill/>
        <a:ln>
          <a:noFill/>
        </a:ln>
      </c:spPr>
    </c:title>
    <c:plotArea>
      <c:layout>
        <c:manualLayout>
          <c:xMode val="edge"/>
          <c:yMode val="edge"/>
          <c:x val="0.18575"/>
          <c:y val="0.1655"/>
          <c:w val="0.3925"/>
          <c:h val="0.7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'[1]Sheet1'!$C$37:$C$41</c:f>
              <c:strCache>
                <c:ptCount val="5"/>
                <c:pt idx="0">
                  <c:v>1日３回以上</c:v>
                </c:pt>
                <c:pt idx="1">
                  <c:v>1日１回</c:v>
                </c:pt>
                <c:pt idx="2">
                  <c:v>2日１回</c:v>
                </c:pt>
                <c:pt idx="3">
                  <c:v>3日１回</c:v>
                </c:pt>
                <c:pt idx="4">
                  <c:v>週１回</c:v>
                </c:pt>
              </c:strCache>
            </c:strRef>
          </c:cat>
          <c:val>
            <c:numRef>
              <c:f>'[1]Sheet1'!$G$37:$G$41</c:f>
              <c:numCache>
                <c:ptCount val="5"/>
                <c:pt idx="0">
                  <c:v>0.26666666666666666</c:v>
                </c:pt>
                <c:pt idx="1">
                  <c:v>0.4666666666666667</c:v>
                </c:pt>
                <c:pt idx="2">
                  <c:v>0</c:v>
                </c:pt>
                <c:pt idx="3">
                  <c:v>0.16666666666666666</c:v>
                </c:pt>
                <c:pt idx="4">
                  <c:v>0.1</c:v>
                </c:pt>
              </c:numCache>
            </c:numRef>
          </c:val>
        </c:ser>
      </c:pieChart>
      <c:spPr>
        <a:noFill/>
        <a:ln>
          <a:noFill/>
        </a:ln>
      </c:spPr>
    </c:plotArea>
    <c:legend>
      <c:legendPos val="r"/>
      <c:layout>
        <c:manualLayout>
          <c:xMode val="edge"/>
          <c:yMode val="edge"/>
          <c:x val="0.77775"/>
          <c:y val="0.55075"/>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⑩今後は何を勉強したいですか</a:t>
            </a:r>
          </a:p>
        </c:rich>
      </c:tx>
      <c:layout>
        <c:manualLayout>
          <c:xMode val="factor"/>
          <c:yMode val="factor"/>
          <c:x val="0.2265"/>
          <c:y val="0.01775"/>
        </c:manualLayout>
      </c:layout>
      <c:spPr>
        <a:noFill/>
        <a:ln>
          <a:noFill/>
        </a:ln>
      </c:spPr>
    </c:title>
    <c:plotArea>
      <c:layout>
        <c:manualLayout>
          <c:xMode val="edge"/>
          <c:yMode val="edge"/>
          <c:x val="0.1475"/>
          <c:y val="0.17675"/>
          <c:w val="0.42525"/>
          <c:h val="0.76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0"/>
          </c:dLbls>
          <c:cat>
            <c:strRef>
              <c:f>'[1]Sheet1'!$K$22:$K$28</c:f>
              <c:strCache>
                <c:ptCount val="7"/>
                <c:pt idx="0">
                  <c:v>エクセルの使い方</c:v>
                </c:pt>
                <c:pt idx="1">
                  <c:v>デジカメの使い方</c:v>
                </c:pt>
                <c:pt idx="2">
                  <c:v>ペイントの使い方</c:v>
                </c:pt>
                <c:pt idx="3">
                  <c:v>インターネットの使い方</c:v>
                </c:pt>
                <c:pt idx="4">
                  <c:v>ホームページ作成</c:v>
                </c:pt>
                <c:pt idx="5">
                  <c:v>ワードの使い方</c:v>
                </c:pt>
                <c:pt idx="6">
                  <c:v>電子メールの使い方</c:v>
                </c:pt>
              </c:strCache>
            </c:strRef>
          </c:cat>
          <c:val>
            <c:numRef>
              <c:f>'[1]Sheet1'!$O$22:$O$28</c:f>
              <c:numCache>
                <c:ptCount val="7"/>
                <c:pt idx="0">
                  <c:v>0.1925133689839572</c:v>
                </c:pt>
                <c:pt idx="1">
                  <c:v>0.18716577540106952</c:v>
                </c:pt>
                <c:pt idx="2">
                  <c:v>0.15508021390374332</c:v>
                </c:pt>
                <c:pt idx="3">
                  <c:v>0.13368983957219252</c:v>
                </c:pt>
                <c:pt idx="4">
                  <c:v>0.12299465240641712</c:v>
                </c:pt>
                <c:pt idx="5">
                  <c:v>0.11764705882352941</c:v>
                </c:pt>
                <c:pt idx="6">
                  <c:v>0.09090909090909091</c:v>
                </c:pt>
              </c:numCache>
            </c:numRef>
          </c:val>
        </c:ser>
      </c:pieChart>
      <c:spPr>
        <a:noFill/>
        <a:ln>
          <a:noFill/>
        </a:ln>
      </c:spPr>
    </c:plotArea>
    <c:legend>
      <c:legendPos val="r"/>
      <c:layout>
        <c:manualLayout>
          <c:xMode val="edge"/>
          <c:yMode val="edge"/>
          <c:x val="0.714"/>
          <c:y val="0.45125"/>
          <c:w val="0.286"/>
          <c:h val="0.495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今後の課題(</a:t>
            </a:r>
            <a:r>
              <a:rPr lang="en-US" cap="none" sz="925" b="1" i="0" u="none" baseline="0">
                <a:latin typeface="ＭＳ Ｐゴシック"/>
                <a:ea typeface="ＭＳ Ｐゴシック"/>
                <a:cs typeface="ＭＳ Ｐゴシック"/>
              </a:rPr>
              <a:t>第一回アンケート対応に補正後</a:t>
            </a:r>
            <a:r>
              <a:rPr lang="en-US" cap="none" sz="1125" b="1" i="0" u="none" baseline="0">
                <a:latin typeface="ＭＳ Ｐゴシック"/>
                <a:ea typeface="ＭＳ Ｐゴシック"/>
                <a:cs typeface="ＭＳ Ｐゴシック"/>
              </a:rPr>
              <a:t>）</a:t>
            </a:r>
          </a:p>
        </c:rich>
      </c:tx>
      <c:layout>
        <c:manualLayout>
          <c:xMode val="factor"/>
          <c:yMode val="factor"/>
          <c:x val="-0.02375"/>
          <c:y val="0"/>
        </c:manualLayout>
      </c:layout>
      <c:spPr>
        <a:noFill/>
        <a:ln>
          <a:noFill/>
        </a:ln>
      </c:spPr>
    </c:title>
    <c:plotArea>
      <c:layout>
        <c:manualLayout>
          <c:xMode val="edge"/>
          <c:yMode val="edge"/>
          <c:x val="0.057"/>
          <c:y val="0.19475"/>
          <c:w val="0.32725"/>
          <c:h val="0.80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2"/>
              <c:txPr>
                <a:bodyPr vert="horz" rot="0" anchor="ctr"/>
                <a:lstStyle/>
                <a:p>
                  <a:pPr algn="ctr">
                    <a:defRPr lang="en-US" cap="none" sz="975" b="1"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75"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'計算'!$AN$97:$AN$103</c:f>
              <c:strCache/>
            </c:strRef>
          </c:cat>
          <c:val>
            <c:numRef>
              <c:f>'計算'!$AQ$97:$AQ$103</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55225"/>
          <c:y val="0.287"/>
          <c:w val="0.44775"/>
          <c:h val="0.62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④インターネット接続の回線は</a:t>
            </a:r>
          </a:p>
        </c:rich>
      </c:tx>
      <c:layout>
        <c:manualLayout>
          <c:xMode val="factor"/>
          <c:yMode val="factor"/>
          <c:x val="0.22275"/>
          <c:y val="0.005"/>
        </c:manualLayout>
      </c:layout>
      <c:spPr>
        <a:noFill/>
        <a:ln>
          <a:noFill/>
        </a:ln>
      </c:spPr>
    </c:title>
    <c:plotArea>
      <c:layout>
        <c:manualLayout>
          <c:xMode val="edge"/>
          <c:yMode val="edge"/>
          <c:x val="0.053"/>
          <c:y val="0.16375"/>
          <c:w val="0.65"/>
          <c:h val="0.79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'[1]Sheet1'!$C$29:$C$34</c:f>
              <c:strCache>
                <c:ptCount val="6"/>
                <c:pt idx="0">
                  <c:v>ADSL</c:v>
                </c:pt>
                <c:pt idx="1">
                  <c:v>ケーブルテレビ</c:v>
                </c:pt>
                <c:pt idx="2">
                  <c:v>電話回線</c:v>
                </c:pt>
                <c:pt idx="3">
                  <c:v>ISDN</c:v>
                </c:pt>
                <c:pt idx="4">
                  <c:v>光ファイバー</c:v>
                </c:pt>
                <c:pt idx="5">
                  <c:v>判らない</c:v>
                </c:pt>
              </c:strCache>
            </c:strRef>
          </c:cat>
          <c:val>
            <c:numRef>
              <c:f>'[1]Sheet1'!$G$29:$G$34</c:f>
              <c:numCache>
                <c:ptCount val="6"/>
                <c:pt idx="0">
                  <c:v>0.5245901639344263</c:v>
                </c:pt>
                <c:pt idx="1">
                  <c:v>0.11475409836065574</c:v>
                </c:pt>
                <c:pt idx="2">
                  <c:v>0.11475409836065574</c:v>
                </c:pt>
                <c:pt idx="3">
                  <c:v>0.09836065573770492</c:v>
                </c:pt>
                <c:pt idx="4">
                  <c:v>0.09836065573770492</c:v>
                </c:pt>
                <c:pt idx="5">
                  <c:v>0.04918032786885246</c:v>
                </c:pt>
              </c:numCache>
            </c:numRef>
          </c:val>
        </c:ser>
      </c:pieChart>
      <c:spPr>
        <a:noFill/>
        <a:ln>
          <a:noFill/>
        </a:ln>
      </c:spPr>
    </c:plotArea>
    <c:legend>
      <c:legendPos val="r"/>
      <c:layout>
        <c:manualLayout>
          <c:xMode val="edge"/>
          <c:yMode val="edge"/>
          <c:x val="0.73975"/>
          <c:y val="0.489"/>
        </c:manualLayout>
      </c:layout>
      <c:overlay val="0"/>
    </c:legend>
    <c:plotVisOnly val="1"/>
    <c:dispBlanksAs val="gap"/>
    <c:showDLblsOverMax val="0"/>
  </c:chart>
  <c:spPr>
    <a:blipFill>
      <a:blip r:embed="rId1"/>
      <a:srcRect/>
      <a:tile sx="100000" sy="100000" flip="none" algn="tl"/>
    </a:blipFill>
    <a:ln w="38100">
      <a:solidFill>
        <a:srgbClr val="339966"/>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４・回線の種類</a:t>
            </a:r>
          </a:p>
        </c:rich>
      </c:tx>
      <c:layout>
        <c:manualLayout>
          <c:xMode val="factor"/>
          <c:yMode val="factor"/>
          <c:x val="0.10275"/>
          <c:y val="0.005"/>
        </c:manualLayout>
      </c:layout>
      <c:spPr>
        <a:noFill/>
        <a:ln>
          <a:noFill/>
        </a:ln>
      </c:spPr>
    </c:title>
    <c:plotArea>
      <c:layout>
        <c:manualLayout>
          <c:xMode val="edge"/>
          <c:yMode val="edge"/>
          <c:x val="0.10125"/>
          <c:y val="0.16875"/>
          <c:w val="0.5145"/>
          <c:h val="0.79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'計算'!$H$30:$H$35</c:f>
              <c:strCache/>
            </c:strRef>
          </c:cat>
          <c:val>
            <c:numRef>
              <c:f>'計算'!$K$30:$K$35</c:f>
              <c:numCache/>
            </c:numRef>
          </c:val>
        </c:ser>
      </c:pieChart>
      <c:spPr>
        <a:noFill/>
        <a:ln>
          <a:noFill/>
        </a:ln>
      </c:spPr>
    </c:plotArea>
    <c:legend>
      <c:legendPos val="r"/>
      <c:layout>
        <c:manualLayout>
          <c:xMode val="edge"/>
          <c:yMode val="edge"/>
          <c:x val="0.731"/>
          <c:y val="0.339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915"/>
          <c:w val="0.842"/>
          <c:h val="0.87025"/>
        </c:manualLayout>
      </c:layout>
      <c:barChart>
        <c:barDir val="col"/>
        <c:grouping val="stacked"/>
        <c:varyColors val="0"/>
        <c:ser>
          <c:idx val="0"/>
          <c:order val="0"/>
          <c:tx>
            <c:strRef>
              <c:f>'計算'!$AK$49</c:f>
              <c:strCache>
                <c:ptCount val="1"/>
                <c:pt idx="0">
                  <c:v>賛成</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'計算'!$AJ$50:$AJ$51</c:f>
              <c:strCache/>
            </c:strRef>
          </c:cat>
          <c:val>
            <c:numRef>
              <c:f>'計算'!$AK$50:$AK$51</c:f>
              <c:numCache>
                <c:ptCount val="2"/>
                <c:pt idx="0">
                  <c:v>0</c:v>
                </c:pt>
                <c:pt idx="1">
                  <c:v>0</c:v>
                </c:pt>
              </c:numCache>
            </c:numRef>
          </c:val>
        </c:ser>
        <c:ser>
          <c:idx val="1"/>
          <c:order val="1"/>
          <c:tx>
            <c:strRef>
              <c:f>'計算'!$AL$49</c:f>
              <c:strCache>
                <c:ptCount val="1"/>
                <c:pt idx="0">
                  <c:v>反対</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'計算'!$AJ$50:$AJ$51</c:f>
              <c:strCache/>
            </c:strRef>
          </c:cat>
          <c:val>
            <c:numRef>
              <c:f>'計算'!$AL$50:$AL$51</c:f>
              <c:numCache>
                <c:ptCount val="2"/>
                <c:pt idx="0">
                  <c:v>0</c:v>
                </c:pt>
                <c:pt idx="1">
                  <c:v>0</c:v>
                </c:pt>
              </c:numCache>
            </c:numRef>
          </c:val>
        </c:ser>
        <c:overlap val="100"/>
        <c:axId val="66774887"/>
        <c:axId val="64103072"/>
      </c:barChart>
      <c:catAx>
        <c:axId val="66774887"/>
        <c:scaling>
          <c:orientation val="minMax"/>
        </c:scaling>
        <c:axPos val="b"/>
        <c:delete val="0"/>
        <c:numFmt formatCode="General" sourceLinked="1"/>
        <c:majorTickMark val="in"/>
        <c:minorTickMark val="none"/>
        <c:tickLblPos val="nextTo"/>
        <c:crossAx val="64103072"/>
        <c:crosses val="autoZero"/>
        <c:auto val="1"/>
        <c:lblOffset val="100"/>
        <c:noMultiLvlLbl val="0"/>
      </c:catAx>
      <c:valAx>
        <c:axId val="64103072"/>
        <c:scaling>
          <c:orientation val="minMax"/>
        </c:scaling>
        <c:axPos val="l"/>
        <c:delete val="0"/>
        <c:numFmt formatCode="General" sourceLinked="1"/>
        <c:majorTickMark val="in"/>
        <c:minorTickMark val="none"/>
        <c:tickLblPos val="nextTo"/>
        <c:crossAx val="66774887"/>
        <c:crossesAt val="1"/>
        <c:crossBetween val="between"/>
        <c:dispUnits/>
      </c:valAx>
      <c:spPr>
        <a:solidFill>
          <a:srgbClr val="CCFFCC"/>
        </a:solidFill>
        <a:ln w="12700">
          <a:solidFill>
            <a:srgbClr val="808080"/>
          </a:solidFill>
        </a:ln>
      </c:spPr>
    </c:plotArea>
    <c:legend>
      <c:legendPos val="r"/>
      <c:layout>
        <c:manualLayout>
          <c:xMode val="edge"/>
          <c:yMode val="edge"/>
          <c:x val="0.72375"/>
          <c:y val="0.194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125"/>
          <c:y val="0.21925"/>
          <c:w val="0.38875"/>
          <c:h val="0.7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defRPr lang="en-US" cap="none" sz="950" b="0" i="1" u="none" baseline="0">
                      <a:solidFill>
                        <a:srgbClr val="FF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defRPr lang="en-US" cap="none" sz="950" b="0" i="1" u="none" baseline="0">
                      <a:solidFill>
                        <a:srgbClr val="FF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defRPr lang="en-US" cap="none" sz="950" b="0" i="1" u="none" baseline="0">
                      <a:solidFill>
                        <a:srgbClr val="FF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defRPr lang="en-US" cap="none" sz="950" b="0" i="1" u="none" baseline="0">
                      <a:solidFill>
                        <a:srgbClr val="FF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defRPr lang="en-US" cap="none" sz="950" b="0" i="1" u="none" baseline="0">
                    <a:solidFill>
                      <a:srgbClr val="FF0000"/>
                    </a:solidFill>
                    <a:latin typeface="ＭＳ Ｐゴシック"/>
                    <a:ea typeface="ＭＳ Ｐゴシック"/>
                    <a:cs typeface="ＭＳ Ｐゴシック"/>
                  </a:defRPr>
                </a:pPr>
              </a:p>
            </c:txPr>
            <c:dLblPos val="bestFit"/>
            <c:showLegendKey val="0"/>
            <c:showVal val="0"/>
            <c:showBubbleSize val="0"/>
            <c:showCatName val="1"/>
            <c:showSerName val="0"/>
            <c:showLeaderLines val="1"/>
            <c:showPercent val="0"/>
          </c:dLbls>
          <c:cat>
            <c:strRef>
              <c:f>'計算'!$AJ$5:$AJ$8</c:f>
              <c:strCache/>
            </c:strRef>
          </c:cat>
          <c:val>
            <c:numRef>
              <c:f>'計算'!$AK$5:$AK$8</c:f>
              <c:numCache>
                <c:ptCount val="4"/>
                <c:pt idx="0">
                  <c:v>0</c:v>
                </c:pt>
                <c:pt idx="1">
                  <c:v>0</c:v>
                </c:pt>
                <c:pt idx="2">
                  <c:v>0</c:v>
                </c:pt>
                <c:pt idx="3">
                  <c:v>0</c:v>
                </c:pt>
              </c:numCache>
            </c:numRef>
          </c:val>
        </c:ser>
      </c:pieChart>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遊ねっとへの満足度</a:t>
            </a:r>
          </a:p>
        </c:rich>
      </c:tx>
      <c:layout/>
      <c:spPr>
        <a:noFill/>
        <a:ln>
          <a:noFill/>
        </a:ln>
      </c:spPr>
    </c:title>
    <c:plotArea>
      <c:layout>
        <c:manualLayout>
          <c:xMode val="edge"/>
          <c:yMode val="edge"/>
          <c:x val="0.025"/>
          <c:y val="0.15"/>
          <c:w val="0.8445"/>
          <c:h val="0.8105"/>
        </c:manualLayout>
      </c:layout>
      <c:barChart>
        <c:barDir val="col"/>
        <c:grouping val="clustered"/>
        <c:varyColors val="0"/>
        <c:ser>
          <c:idx val="0"/>
          <c:order val="0"/>
          <c:tx>
            <c:strRef>
              <c:f>'計算'!$AK$18</c:f>
              <c:strCache>
                <c:ptCount val="1"/>
                <c:pt idx="0">
                  <c:v>今回</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'計算'!$AJ$19:$AJ$23</c:f>
              <c:strCache/>
            </c:strRef>
          </c:cat>
          <c:val>
            <c:numRef>
              <c:f>'計算'!$AK$19:$AK$23</c:f>
              <c:numCache>
                <c:ptCount val="5"/>
                <c:pt idx="0">
                  <c:v>0</c:v>
                </c:pt>
                <c:pt idx="1">
                  <c:v>0</c:v>
                </c:pt>
                <c:pt idx="2">
                  <c:v>0</c:v>
                </c:pt>
                <c:pt idx="3">
                  <c:v>0</c:v>
                </c:pt>
                <c:pt idx="4">
                  <c:v>0</c:v>
                </c:pt>
              </c:numCache>
            </c:numRef>
          </c:val>
        </c:ser>
        <c:ser>
          <c:idx val="1"/>
          <c:order val="1"/>
          <c:tx>
            <c:strRef>
              <c:f>'計算'!$AL$18</c:f>
              <c:strCache>
                <c:ptCount val="1"/>
                <c:pt idx="0">
                  <c:v>前回(平成15年）</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'計算'!$AJ$19:$AJ$23</c:f>
              <c:strCache/>
            </c:strRef>
          </c:cat>
          <c:val>
            <c:numRef>
              <c:f>'計算'!$AL$19:$AL$23</c:f>
              <c:numCache>
                <c:ptCount val="5"/>
                <c:pt idx="0">
                  <c:v>0</c:v>
                </c:pt>
                <c:pt idx="1">
                  <c:v>0</c:v>
                </c:pt>
                <c:pt idx="2">
                  <c:v>0</c:v>
                </c:pt>
                <c:pt idx="3">
                  <c:v>0</c:v>
                </c:pt>
                <c:pt idx="4">
                  <c:v>0</c:v>
                </c:pt>
              </c:numCache>
            </c:numRef>
          </c:val>
        </c:ser>
        <c:axId val="40056737"/>
        <c:axId val="24966314"/>
      </c:barChart>
      <c:catAx>
        <c:axId val="40056737"/>
        <c:scaling>
          <c:orientation val="minMax"/>
        </c:scaling>
        <c:axPos val="b"/>
        <c:delete val="0"/>
        <c:numFmt formatCode="General" sourceLinked="1"/>
        <c:majorTickMark val="in"/>
        <c:minorTickMark val="none"/>
        <c:tickLblPos val="nextTo"/>
        <c:crossAx val="24966314"/>
        <c:crosses val="autoZero"/>
        <c:auto val="1"/>
        <c:lblOffset val="100"/>
        <c:noMultiLvlLbl val="0"/>
      </c:catAx>
      <c:valAx>
        <c:axId val="24966314"/>
        <c:scaling>
          <c:orientation val="minMax"/>
        </c:scaling>
        <c:axPos val="l"/>
        <c:delete val="0"/>
        <c:numFmt formatCode="0.0%" sourceLinked="0"/>
        <c:majorTickMark val="in"/>
        <c:minorTickMark val="none"/>
        <c:tickLblPos val="nextTo"/>
        <c:crossAx val="40056737"/>
        <c:crossesAt val="1"/>
        <c:crossBetween val="between"/>
        <c:dispUnits/>
      </c:valAx>
      <c:spPr>
        <a:solidFill>
          <a:srgbClr val="FFFF99"/>
        </a:solidFill>
        <a:ln w="12700">
          <a:solidFill>
            <a:srgbClr val="808080"/>
          </a:solidFill>
        </a:ln>
      </c:spPr>
    </c:plotArea>
    <c:legend>
      <c:legendPos val="r"/>
      <c:layout>
        <c:manualLayout>
          <c:xMode val="edge"/>
          <c:yMode val="edge"/>
          <c:x val="0.695"/>
          <c:y val="0.28175"/>
          <c:w val="0.26"/>
          <c:h val="0.12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各種行事参加者割合</a:t>
            </a:r>
          </a:p>
        </c:rich>
      </c:tx>
      <c:layout/>
      <c:spPr>
        <a:noFill/>
        <a:ln>
          <a:noFill/>
        </a:ln>
      </c:spPr>
    </c:title>
    <c:plotArea>
      <c:layout>
        <c:manualLayout>
          <c:xMode val="edge"/>
          <c:yMode val="edge"/>
          <c:x val="0.3045"/>
          <c:y val="0.305"/>
          <c:w val="0.371"/>
          <c:h val="0.5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General" sourceLinked="1"/>
              <c:spPr>
                <a:noFill/>
                <a:ln>
                  <a:noFill/>
                </a:ln>
              </c:spPr>
              <c:showLegendKey val="0"/>
              <c:showVal val="1"/>
              <c:showBubbleSize val="0"/>
              <c:showCatName val="1"/>
              <c:showSerName val="0"/>
              <c:showPercent val="0"/>
            </c:dLbl>
            <c:numFmt formatCode="General" sourceLinked="1"/>
            <c:spPr>
              <a:noFill/>
              <a:ln>
                <a:noFill/>
              </a:ln>
            </c:spPr>
            <c:showLegendKey val="0"/>
            <c:showVal val="1"/>
            <c:showBubbleSize val="0"/>
            <c:showCatName val="1"/>
            <c:showSerName val="0"/>
            <c:showLeaderLines val="1"/>
            <c:showPercent val="0"/>
          </c:dLbls>
          <c:cat>
            <c:strRef>
              <c:f>'計算'!$AJ$34:$AJ$39</c:f>
              <c:strCache/>
            </c:strRef>
          </c:cat>
          <c:val>
            <c:numRef>
              <c:f>'計算'!$AL$34:$AL$39</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４・インターネットの回線</a:t>
            </a:r>
          </a:p>
        </c:rich>
      </c:tx>
      <c:layout/>
      <c:spPr>
        <a:noFill/>
        <a:ln>
          <a:noFill/>
        </a:ln>
      </c:spPr>
    </c:title>
    <c:plotArea>
      <c:layout>
        <c:manualLayout>
          <c:xMode val="edge"/>
          <c:yMode val="edge"/>
          <c:x val="0.039"/>
          <c:y val="0.17075"/>
          <c:w val="0.921"/>
          <c:h val="0.648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'計算'!$H$30:$H$35</c:f>
              <c:strCache/>
            </c:strRef>
          </c:cat>
          <c:val>
            <c:numRef>
              <c:f>'計算'!$J$30:$J$35</c:f>
              <c:numCache/>
            </c:numRef>
          </c:val>
        </c:ser>
        <c:axId val="30318549"/>
        <c:axId val="4431486"/>
      </c:barChart>
      <c:catAx>
        <c:axId val="30318549"/>
        <c:scaling>
          <c:orientation val="minMax"/>
        </c:scaling>
        <c:axPos val="b"/>
        <c:title>
          <c:tx>
            <c:rich>
              <a:bodyPr vert="horz" rot="0" anchor="ctr"/>
              <a:lstStyle/>
              <a:p>
                <a:pPr algn="ctr">
                  <a:defRPr/>
                </a:pPr>
                <a:r>
                  <a:rPr lang="en-US" cap="none" sz="1100" b="1" i="0" u="none" baseline="0">
                    <a:latin typeface="ＭＳ Ｐゴシック"/>
                    <a:ea typeface="ＭＳ Ｐゴシック"/>
                    <a:cs typeface="ＭＳ Ｐゴシック"/>
                  </a:rPr>
                  <a:t>回線種類</a:t>
                </a:r>
              </a:p>
            </c:rich>
          </c:tx>
          <c:layout/>
          <c:overlay val="0"/>
          <c:spPr>
            <a:noFill/>
            <a:ln>
              <a:noFill/>
            </a:ln>
          </c:spPr>
        </c:title>
        <c:delete val="0"/>
        <c:numFmt formatCode="General" sourceLinked="1"/>
        <c:majorTickMark val="in"/>
        <c:minorTickMark val="none"/>
        <c:tickLblPos val="nextTo"/>
        <c:crossAx val="4431486"/>
        <c:crosses val="autoZero"/>
        <c:auto val="1"/>
        <c:lblOffset val="100"/>
        <c:noMultiLvlLbl val="0"/>
      </c:catAx>
      <c:valAx>
        <c:axId val="4431486"/>
        <c:scaling>
          <c:orientation val="minMax"/>
        </c:scaling>
        <c:axPos val="l"/>
        <c:delete val="0"/>
        <c:numFmt formatCode="General" sourceLinked="1"/>
        <c:majorTickMark val="in"/>
        <c:minorTickMark val="none"/>
        <c:tickLblPos val="nextTo"/>
        <c:crossAx val="3031854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6"/>
          <c:w val="0.95275"/>
          <c:h val="0.886"/>
        </c:manualLayout>
      </c:layout>
      <c:barChart>
        <c:barDir val="bar"/>
        <c:grouping val="clustered"/>
        <c:varyColors val="0"/>
        <c:ser>
          <c:idx val="0"/>
          <c:order val="0"/>
          <c:tx>
            <c:strRef>
              <c:f>'計算'!$AK$18</c:f>
              <c:strCache>
                <c:ptCount val="1"/>
                <c:pt idx="0">
                  <c:v>今回</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'計算'!$AJ$19:$AJ$23</c:f>
              <c:strCache/>
            </c:strRef>
          </c:cat>
          <c:val>
            <c:numRef>
              <c:f>'計算'!$AK$19:$AK$23</c:f>
              <c:numCache>
                <c:ptCount val="5"/>
                <c:pt idx="0">
                  <c:v>0</c:v>
                </c:pt>
                <c:pt idx="1">
                  <c:v>0</c:v>
                </c:pt>
                <c:pt idx="2">
                  <c:v>0</c:v>
                </c:pt>
                <c:pt idx="3">
                  <c:v>0</c:v>
                </c:pt>
                <c:pt idx="4">
                  <c:v>0</c:v>
                </c:pt>
              </c:numCache>
            </c:numRef>
          </c:val>
        </c:ser>
        <c:ser>
          <c:idx val="1"/>
          <c:order val="1"/>
          <c:tx>
            <c:strRef>
              <c:f>'計算'!$AL$18</c:f>
              <c:strCache>
                <c:ptCount val="1"/>
                <c:pt idx="0">
                  <c:v>前回(平成15年）</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'計算'!$AJ$19:$AJ$23</c:f>
              <c:strCache/>
            </c:strRef>
          </c:cat>
          <c:val>
            <c:numRef>
              <c:f>'計算'!$AL$19:$AL$23</c:f>
              <c:numCache>
                <c:ptCount val="5"/>
                <c:pt idx="0">
                  <c:v>0</c:v>
                </c:pt>
                <c:pt idx="1">
                  <c:v>0</c:v>
                </c:pt>
                <c:pt idx="2">
                  <c:v>0</c:v>
                </c:pt>
                <c:pt idx="3">
                  <c:v>0</c:v>
                </c:pt>
                <c:pt idx="4">
                  <c:v>0</c:v>
                </c:pt>
              </c:numCache>
            </c:numRef>
          </c:val>
        </c:ser>
        <c:axId val="23370235"/>
        <c:axId val="9005524"/>
      </c:barChart>
      <c:catAx>
        <c:axId val="23370235"/>
        <c:scaling>
          <c:orientation val="minMax"/>
        </c:scaling>
        <c:axPos val="l"/>
        <c:delete val="0"/>
        <c:numFmt formatCode="General" sourceLinked="1"/>
        <c:majorTickMark val="in"/>
        <c:minorTickMark val="none"/>
        <c:tickLblPos val="nextTo"/>
        <c:crossAx val="9005524"/>
        <c:crosses val="autoZero"/>
        <c:auto val="1"/>
        <c:lblOffset val="100"/>
        <c:noMultiLvlLbl val="0"/>
      </c:catAx>
      <c:valAx>
        <c:axId val="9005524"/>
        <c:scaling>
          <c:orientation val="minMax"/>
        </c:scaling>
        <c:axPos val="b"/>
        <c:delete val="0"/>
        <c:numFmt formatCode="General" sourceLinked="1"/>
        <c:majorTickMark val="in"/>
        <c:minorTickMark val="none"/>
        <c:tickLblPos val="nextTo"/>
        <c:crossAx val="23370235"/>
        <c:crossesAt val="1"/>
        <c:crossBetween val="between"/>
        <c:dispUnits/>
      </c:valAx>
      <c:spPr>
        <a:solidFill>
          <a:srgbClr val="FFFF99"/>
        </a:solidFill>
        <a:ln w="12700">
          <a:solidFill>
            <a:srgbClr val="808080"/>
          </a:solidFill>
        </a:ln>
      </c:spPr>
    </c:plotArea>
    <c:legend>
      <c:legendPos val="r"/>
      <c:layout>
        <c:manualLayout>
          <c:xMode val="edge"/>
          <c:yMode val="edge"/>
          <c:x val="0.595"/>
          <c:y val="0.5695"/>
          <c:w val="0.2755"/>
          <c:h val="0.13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4175"/>
          <c:w val="0.844"/>
          <c:h val="0.8415"/>
        </c:manualLayout>
      </c:layout>
      <c:barChart>
        <c:barDir val="col"/>
        <c:grouping val="clustered"/>
        <c:varyColors val="0"/>
        <c:ser>
          <c:idx val="0"/>
          <c:order val="0"/>
          <c:tx>
            <c:strRef>
              <c:f>'計算'!$AT$41</c:f>
              <c:strCache>
                <c:ptCount val="1"/>
                <c:pt idx="0">
                  <c:v>活用されている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'計算'!$AU$40:$AX$40</c:f>
              <c:strCache/>
            </c:strRef>
          </c:cat>
          <c:val>
            <c:numRef>
              <c:f>'計算'!$AU$41:$AX$41</c:f>
              <c:numCache>
                <c:ptCount val="4"/>
                <c:pt idx="0">
                  <c:v>0</c:v>
                </c:pt>
                <c:pt idx="1">
                  <c:v>0</c:v>
                </c:pt>
                <c:pt idx="2">
                  <c:v>0</c:v>
                </c:pt>
                <c:pt idx="3">
                  <c:v>0</c:v>
                </c:pt>
              </c:numCache>
            </c:numRef>
          </c:val>
        </c:ser>
        <c:ser>
          <c:idx val="1"/>
          <c:order val="1"/>
          <c:tx>
            <c:strRef>
              <c:f>'計算'!$AT$42</c:f>
              <c:strCache>
                <c:ptCount val="1"/>
                <c:pt idx="0">
                  <c:v>活用されてない</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'計算'!$AU$40:$AX$40</c:f>
              <c:strCache/>
            </c:strRef>
          </c:cat>
          <c:val>
            <c:numRef>
              <c:f>'計算'!$AU$42:$AX$42</c:f>
              <c:numCache>
                <c:ptCount val="4"/>
                <c:pt idx="0">
                  <c:v>0</c:v>
                </c:pt>
                <c:pt idx="1">
                  <c:v>0</c:v>
                </c:pt>
                <c:pt idx="2">
                  <c:v>0</c:v>
                </c:pt>
                <c:pt idx="3">
                  <c:v>0</c:v>
                </c:pt>
              </c:numCache>
            </c:numRef>
          </c:val>
        </c:ser>
        <c:axId val="13940853"/>
        <c:axId val="58358814"/>
      </c:barChart>
      <c:catAx>
        <c:axId val="13940853"/>
        <c:scaling>
          <c:orientation val="minMax"/>
        </c:scaling>
        <c:axPos val="b"/>
        <c:delete val="0"/>
        <c:numFmt formatCode="General" sourceLinked="1"/>
        <c:majorTickMark val="in"/>
        <c:minorTickMark val="none"/>
        <c:tickLblPos val="nextTo"/>
        <c:crossAx val="58358814"/>
        <c:crosses val="autoZero"/>
        <c:auto val="1"/>
        <c:lblOffset val="100"/>
        <c:noMultiLvlLbl val="0"/>
      </c:catAx>
      <c:valAx>
        <c:axId val="58358814"/>
        <c:scaling>
          <c:orientation val="minMax"/>
        </c:scaling>
        <c:axPos val="l"/>
        <c:delete val="0"/>
        <c:numFmt formatCode="General" sourceLinked="1"/>
        <c:majorTickMark val="in"/>
        <c:minorTickMark val="none"/>
        <c:tickLblPos val="nextTo"/>
        <c:crossAx val="13940853"/>
        <c:crossesAt val="1"/>
        <c:crossBetween val="between"/>
        <c:dispUnits/>
      </c:valAx>
      <c:spPr>
        <a:solidFill>
          <a:srgbClr val="C0C0C0"/>
        </a:solidFill>
        <a:ln w="12700">
          <a:solidFill>
            <a:srgbClr val="808080"/>
          </a:solidFill>
        </a:ln>
      </c:spPr>
    </c:plotArea>
    <c:legend>
      <c:legendPos val="r"/>
      <c:layout>
        <c:manualLayout>
          <c:xMode val="edge"/>
          <c:yMode val="edge"/>
          <c:x val="0.49525"/>
          <c:y val="0.20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275"/>
          <c:y val="0.13375"/>
          <c:w val="0.7685"/>
          <c:h val="0.82025"/>
        </c:manualLayout>
      </c:layout>
      <c:barChart>
        <c:barDir val="col"/>
        <c:grouping val="clustered"/>
        <c:varyColors val="0"/>
        <c:ser>
          <c:idx val="0"/>
          <c:order val="0"/>
          <c:tx>
            <c:strRef>
              <c:f>'計算'!$AT$21</c:f>
              <c:strCache>
                <c:ptCount val="1"/>
                <c:pt idx="0">
                  <c:v>参加した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'計算'!$AU$20:$AZ$20</c:f>
              <c:strCache/>
            </c:strRef>
          </c:cat>
          <c:val>
            <c:numRef>
              <c:f>'計算'!$AU$21:$AZ$21</c:f>
              <c:numCache>
                <c:ptCount val="6"/>
                <c:pt idx="0">
                  <c:v>0</c:v>
                </c:pt>
                <c:pt idx="1">
                  <c:v>0</c:v>
                </c:pt>
                <c:pt idx="2">
                  <c:v>0</c:v>
                </c:pt>
                <c:pt idx="3">
                  <c:v>0</c:v>
                </c:pt>
                <c:pt idx="4">
                  <c:v>0</c:v>
                </c:pt>
                <c:pt idx="5">
                  <c:v>0</c:v>
                </c:pt>
              </c:numCache>
            </c:numRef>
          </c:val>
        </c:ser>
        <c:ser>
          <c:idx val="1"/>
          <c:order val="1"/>
          <c:tx>
            <c:strRef>
              <c:f>'計算'!$AT$22</c:f>
              <c:strCache>
                <c:ptCount val="1"/>
                <c:pt idx="0">
                  <c:v>参加してない</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'計算'!$AU$20:$AZ$20</c:f>
              <c:strCache/>
            </c:strRef>
          </c:cat>
          <c:val>
            <c:numRef>
              <c:f>'計算'!$AU$22:$AZ$22</c:f>
              <c:numCache>
                <c:ptCount val="6"/>
                <c:pt idx="0">
                  <c:v>0</c:v>
                </c:pt>
                <c:pt idx="1">
                  <c:v>0</c:v>
                </c:pt>
                <c:pt idx="2">
                  <c:v>0</c:v>
                </c:pt>
                <c:pt idx="3">
                  <c:v>0</c:v>
                </c:pt>
                <c:pt idx="4">
                  <c:v>0</c:v>
                </c:pt>
                <c:pt idx="5">
                  <c:v>0</c:v>
                </c:pt>
              </c:numCache>
            </c:numRef>
          </c:val>
        </c:ser>
        <c:axId val="55467279"/>
        <c:axId val="29443464"/>
      </c:barChart>
      <c:catAx>
        <c:axId val="55467279"/>
        <c:scaling>
          <c:orientation val="minMax"/>
        </c:scaling>
        <c:axPos val="b"/>
        <c:delete val="0"/>
        <c:numFmt formatCode="General" sourceLinked="1"/>
        <c:majorTickMark val="in"/>
        <c:minorTickMark val="none"/>
        <c:tickLblPos val="nextTo"/>
        <c:crossAx val="29443464"/>
        <c:crosses val="autoZero"/>
        <c:auto val="1"/>
        <c:lblOffset val="100"/>
        <c:noMultiLvlLbl val="0"/>
      </c:catAx>
      <c:valAx>
        <c:axId val="29443464"/>
        <c:scaling>
          <c:orientation val="minMax"/>
        </c:scaling>
        <c:axPos val="l"/>
        <c:delete val="0"/>
        <c:numFmt formatCode="General" sourceLinked="1"/>
        <c:majorTickMark val="in"/>
        <c:minorTickMark val="none"/>
        <c:tickLblPos val="nextTo"/>
        <c:crossAx val="55467279"/>
        <c:crossesAt val="1"/>
        <c:crossBetween val="between"/>
        <c:dispUnits/>
      </c:valAx>
      <c:spPr>
        <a:solidFill>
          <a:srgbClr val="C0C0C0"/>
        </a:solidFill>
        <a:ln w="12700">
          <a:solidFill>
            <a:srgbClr val="808080"/>
          </a:solidFill>
        </a:ln>
      </c:spPr>
    </c:plotArea>
    <c:legend>
      <c:legendPos val="r"/>
      <c:layout>
        <c:manualLayout>
          <c:xMode val="edge"/>
          <c:yMode val="edge"/>
          <c:x val="0.72625"/>
          <c:y val="0.0475"/>
          <c:w val="0.2175"/>
          <c:h val="0.138"/>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５・携帯電話でインター
ネットをしましたか</a:t>
            </a:r>
          </a:p>
        </c:rich>
      </c:tx>
      <c:layout>
        <c:manualLayout>
          <c:xMode val="factor"/>
          <c:yMode val="factor"/>
          <c:x val="-0.0035"/>
          <c:y val="0.00525"/>
        </c:manualLayout>
      </c:layout>
      <c:spPr>
        <a:noFill/>
        <a:ln>
          <a:noFill/>
        </a:ln>
      </c:spPr>
    </c:title>
    <c:plotArea>
      <c:layout>
        <c:manualLayout>
          <c:xMode val="edge"/>
          <c:yMode val="edge"/>
          <c:x val="0.03575"/>
          <c:y val="0.3"/>
          <c:w val="0.92825"/>
          <c:h val="0.64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'計算'!$H$37:$H$38</c:f>
              <c:strCache/>
            </c:strRef>
          </c:cat>
          <c:val>
            <c:numRef>
              <c:f>'計算'!$J$37:$J$38</c:f>
              <c:numCache/>
            </c:numRef>
          </c:val>
        </c:ser>
        <c:axId val="39883375"/>
        <c:axId val="23406056"/>
      </c:barChart>
      <c:catAx>
        <c:axId val="39883375"/>
        <c:scaling>
          <c:orientation val="minMax"/>
        </c:scaling>
        <c:axPos val="b"/>
        <c:delete val="0"/>
        <c:numFmt formatCode="General" sourceLinked="1"/>
        <c:majorTickMark val="in"/>
        <c:minorTickMark val="none"/>
        <c:tickLblPos val="nextTo"/>
        <c:crossAx val="23406056"/>
        <c:crosses val="autoZero"/>
        <c:auto val="1"/>
        <c:lblOffset val="100"/>
        <c:noMultiLvlLbl val="0"/>
      </c:catAx>
      <c:valAx>
        <c:axId val="23406056"/>
        <c:scaling>
          <c:orientation val="minMax"/>
        </c:scaling>
        <c:axPos val="l"/>
        <c:delete val="0"/>
        <c:numFmt formatCode="General" sourceLinked="1"/>
        <c:majorTickMark val="in"/>
        <c:minorTickMark val="none"/>
        <c:tickLblPos val="nextTo"/>
        <c:crossAx val="3988337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６・メールチェックする回数</a:t>
            </a:r>
          </a:p>
        </c:rich>
      </c:tx>
      <c:layout>
        <c:manualLayout>
          <c:xMode val="factor"/>
          <c:yMode val="factor"/>
          <c:x val="-0.04475"/>
          <c:y val="0.01"/>
        </c:manualLayout>
      </c:layout>
      <c:spPr>
        <a:noFill/>
        <a:ln>
          <a:noFill/>
        </a:ln>
      </c:spPr>
    </c:title>
    <c:plotArea>
      <c:layout>
        <c:manualLayout>
          <c:xMode val="edge"/>
          <c:yMode val="edge"/>
          <c:x val="0.036"/>
          <c:y val="0.2055"/>
          <c:w val="0.929"/>
          <c:h val="0.666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'計算'!$H$40:$H$44</c:f>
              <c:strCache/>
            </c:strRef>
          </c:cat>
          <c:val>
            <c:numRef>
              <c:f>'計算'!$J$40:$J$44</c:f>
              <c:numCache/>
            </c:numRef>
          </c:val>
        </c:ser>
        <c:axId val="9327913"/>
        <c:axId val="16842354"/>
      </c:barChart>
      <c:catAx>
        <c:axId val="9327913"/>
        <c:scaling>
          <c:orientation val="minMax"/>
        </c:scaling>
        <c:axPos val="b"/>
        <c:title>
          <c:tx>
            <c:rich>
              <a:bodyPr vert="horz" rot="0" anchor="ctr"/>
              <a:lstStyle/>
              <a:p>
                <a:pPr algn="ctr">
                  <a:defRPr/>
                </a:pPr>
                <a:r>
                  <a:rPr lang="en-US" cap="none" sz="1000" b="1" i="0" u="none" baseline="0">
                    <a:latin typeface="ＭＳ Ｐゴシック"/>
                    <a:ea typeface="ＭＳ Ｐゴシック"/>
                    <a:cs typeface="ＭＳ Ｐゴシック"/>
                  </a:rPr>
                  <a:t>回数</a:t>
                </a:r>
              </a:p>
            </c:rich>
          </c:tx>
          <c:layout/>
          <c:overlay val="0"/>
          <c:spPr>
            <a:noFill/>
            <a:ln>
              <a:noFill/>
            </a:ln>
          </c:spPr>
        </c:title>
        <c:delete val="0"/>
        <c:numFmt formatCode="General" sourceLinked="1"/>
        <c:majorTickMark val="in"/>
        <c:minorTickMark val="none"/>
        <c:tickLblPos val="nextTo"/>
        <c:crossAx val="16842354"/>
        <c:crosses val="autoZero"/>
        <c:auto val="1"/>
        <c:lblOffset val="100"/>
        <c:noMultiLvlLbl val="0"/>
      </c:catAx>
      <c:valAx>
        <c:axId val="16842354"/>
        <c:scaling>
          <c:orientation val="minMax"/>
        </c:scaling>
        <c:axPos val="l"/>
        <c:delete val="0"/>
        <c:numFmt formatCode="General" sourceLinked="1"/>
        <c:majorTickMark val="in"/>
        <c:minorTickMark val="none"/>
        <c:tickLblPos val="nextTo"/>
        <c:crossAx val="93279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７・ウイルスソフトは何ですか</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'計算'!$H$46:$H$51</c:f>
              <c:strCache/>
            </c:strRef>
          </c:cat>
          <c:val>
            <c:numRef>
              <c:f>'計算'!$J$46:$J$51</c:f>
              <c:numCache>
                <c:ptCount val="6"/>
                <c:pt idx="0">
                  <c:v>0</c:v>
                </c:pt>
                <c:pt idx="1">
                  <c:v>0</c:v>
                </c:pt>
                <c:pt idx="2">
                  <c:v>0</c:v>
                </c:pt>
                <c:pt idx="3">
                  <c:v>0</c:v>
                </c:pt>
                <c:pt idx="4">
                  <c:v>0</c:v>
                </c:pt>
                <c:pt idx="5">
                  <c:v>0</c:v>
                </c:pt>
              </c:numCache>
            </c:numRef>
          </c:val>
        </c:ser>
        <c:axId val="17363459"/>
        <c:axId val="22053404"/>
      </c:barChart>
      <c:catAx>
        <c:axId val="1736345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2053404"/>
        <c:crosses val="autoZero"/>
        <c:auto val="1"/>
        <c:lblOffset val="100"/>
        <c:noMultiLvlLbl val="0"/>
      </c:catAx>
      <c:valAx>
        <c:axId val="22053404"/>
        <c:scaling>
          <c:orientation val="minMax"/>
        </c:scaling>
        <c:axPos val="l"/>
        <c:delete val="0"/>
        <c:numFmt formatCode="General" sourceLinked="1"/>
        <c:majorTickMark val="in"/>
        <c:minorTickMark val="none"/>
        <c:tickLblPos val="nextTo"/>
        <c:crossAx val="173634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８・遊ねっとホームページについて</a:t>
            </a:r>
          </a:p>
        </c:rich>
      </c:tx>
      <c:layout/>
      <c:spPr>
        <a:noFill/>
        <a:ln>
          <a:noFill/>
        </a:ln>
      </c:spPr>
    </c:title>
    <c:plotArea>
      <c:layout>
        <c:manualLayout>
          <c:xMode val="edge"/>
          <c:yMode val="edge"/>
          <c:x val="0.0215"/>
          <c:y val="0.1005"/>
          <c:w val="0.9545"/>
          <c:h val="0.86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'計算'!$H$53:$H$70</c:f>
              <c:strCache/>
            </c:strRef>
          </c:cat>
          <c:val>
            <c:numRef>
              <c:f>'計算'!$J$53:$J$70</c:f>
              <c:numCache/>
            </c:numRef>
          </c:val>
        </c:ser>
        <c:axId val="64262909"/>
        <c:axId val="41495270"/>
      </c:barChart>
      <c:catAx>
        <c:axId val="64262909"/>
        <c:scaling>
          <c:orientation val="minMax"/>
        </c:scaling>
        <c:axPos val="b"/>
        <c:delete val="0"/>
        <c:numFmt formatCode="General" sourceLinked="1"/>
        <c:majorTickMark val="in"/>
        <c:minorTickMark val="none"/>
        <c:tickLblPos val="nextTo"/>
        <c:crossAx val="41495270"/>
        <c:crosses val="autoZero"/>
        <c:auto val="1"/>
        <c:lblOffset val="100"/>
        <c:noMultiLvlLbl val="0"/>
      </c:catAx>
      <c:valAx>
        <c:axId val="41495270"/>
        <c:scaling>
          <c:orientation val="minMax"/>
        </c:scaling>
        <c:axPos val="l"/>
        <c:delete val="0"/>
        <c:numFmt formatCode="General" sourceLinked="1"/>
        <c:majorTickMark val="in"/>
        <c:minorTickMark val="none"/>
        <c:tickLblPos val="nextTo"/>
        <c:crossAx val="642629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９・メーリングリストの活用</a:t>
            </a:r>
          </a:p>
        </c:rich>
      </c:tx>
      <c:layout/>
      <c:spPr>
        <a:noFill/>
        <a:ln>
          <a:noFill/>
        </a:ln>
      </c:spPr>
    </c:title>
    <c:plotArea>
      <c:layout>
        <c:manualLayout>
          <c:xMode val="edge"/>
          <c:yMode val="edge"/>
          <c:x val="0.0265"/>
          <c:y val="0.1155"/>
          <c:w val="0.949"/>
          <c:h val="0.84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'計算'!$H$72:$H$73</c:f>
              <c:strCache/>
            </c:strRef>
          </c:cat>
          <c:val>
            <c:numRef>
              <c:f>'計算'!$J$72:$J$73</c:f>
              <c:numCache/>
            </c:numRef>
          </c:val>
        </c:ser>
        <c:axId val="37913111"/>
        <c:axId val="5673680"/>
      </c:barChart>
      <c:catAx>
        <c:axId val="37913111"/>
        <c:scaling>
          <c:orientation val="minMax"/>
        </c:scaling>
        <c:axPos val="b"/>
        <c:delete val="0"/>
        <c:numFmt formatCode="General" sourceLinked="1"/>
        <c:majorTickMark val="in"/>
        <c:minorTickMark val="none"/>
        <c:tickLblPos val="nextTo"/>
        <c:crossAx val="5673680"/>
        <c:crosses val="autoZero"/>
        <c:auto val="1"/>
        <c:lblOffset val="100"/>
        <c:noMultiLvlLbl val="0"/>
      </c:catAx>
      <c:valAx>
        <c:axId val="5673680"/>
        <c:scaling>
          <c:orientation val="minMax"/>
        </c:scaling>
        <c:axPos val="l"/>
        <c:delete val="0"/>
        <c:numFmt formatCode="General" sourceLinked="1"/>
        <c:majorTickMark val="in"/>
        <c:minorTickMark val="none"/>
        <c:tickLblPos val="nextTo"/>
        <c:crossAx val="3791311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1466850</xdr:colOff>
      <xdr:row>44</xdr:row>
      <xdr:rowOff>152400</xdr:rowOff>
    </xdr:from>
    <xdr:to>
      <xdr:col>2</xdr:col>
      <xdr:colOff>1476375</xdr:colOff>
      <xdr:row>54</xdr:row>
      <xdr:rowOff>28575</xdr:rowOff>
    </xdr:to>
    <xdr:sp>
      <xdr:nvSpPr>
        <xdr:cNvPr id="1" name="Line 1"/>
        <xdr:cNvSpPr>
          <a:spLocks/>
        </xdr:cNvSpPr>
      </xdr:nvSpPr>
      <xdr:spPr>
        <a:xfrm>
          <a:off x="1838325" y="7848600"/>
          <a:ext cx="9525"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0.352</cdr:x>
      <cdr:y>0.02525</cdr:y>
    </cdr:from>
    <cdr:to>
      <cdr:x>0.69625</cdr:x>
      <cdr:y>0.15975</cdr:y>
    </cdr:to>
    <cdr:sp>
      <cdr:nvSpPr>
        <cdr:cNvPr id="1" name="TextBox 1"/>
        <cdr:cNvSpPr txBox="1">
          <a:spLocks noChangeArrowheads="1"/>
        </cdr:cNvSpPr>
      </cdr:nvSpPr>
      <cdr:spPr>
        <a:xfrm>
          <a:off x="1409700" y="57150"/>
          <a:ext cx="1390650" cy="314325"/>
        </a:xfrm>
        <a:prstGeom prst="rect">
          <a:avLst/>
        </a:prstGeom>
        <a:noFill/>
        <a:ln w="1" cmpd="sng">
          <a:noFill/>
        </a:ln>
      </cdr:spPr>
      <cdr:txBody>
        <a:bodyPr vertOverflow="clip" wrap="square" anchor="ctr"/>
        <a:p>
          <a:pPr algn="ctr">
            <a:defRPr/>
          </a:pPr>
          <a:r>
            <a:rPr lang="en-US" cap="none" sz="1200" b="1" i="0" u="none" baseline="0">
              <a:latin typeface="ＭＳ Ｐゴシック"/>
              <a:ea typeface="ＭＳ Ｐゴシック"/>
              <a:cs typeface="ＭＳ Ｐゴシック"/>
            </a:rPr>
            <a:t>１４・器材の活用</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0.0525</cdr:y>
    </cdr:from>
    <cdr:to>
      <cdr:x>0.63725</cdr:x>
      <cdr:y>0.17625</cdr:y>
    </cdr:to>
    <cdr:sp>
      <cdr:nvSpPr>
        <cdr:cNvPr id="1" name="TextBox 1"/>
        <cdr:cNvSpPr txBox="1">
          <a:spLocks noChangeArrowheads="1"/>
        </cdr:cNvSpPr>
      </cdr:nvSpPr>
      <cdr:spPr>
        <a:xfrm>
          <a:off x="942975" y="104775"/>
          <a:ext cx="1476375" cy="257175"/>
        </a:xfrm>
        <a:prstGeom prst="rect">
          <a:avLst/>
        </a:prstGeom>
        <a:noFill/>
        <a:ln w="9525" cmpd="sng">
          <a:noFill/>
        </a:ln>
      </cdr:spPr>
      <cdr:txBody>
        <a:bodyPr vertOverflow="clip" wrap="square"/>
        <a:p>
          <a:pPr algn="l">
            <a:defRPr/>
          </a:pPr>
          <a:r>
            <a:rPr lang="en-US" cap="none" sz="1200" b="1" i="0" u="none" baseline="0">
              <a:latin typeface="ＭＳ Ｐゴシック"/>
              <a:ea typeface="ＭＳ Ｐゴシック"/>
              <a:cs typeface="ＭＳ Ｐゴシック"/>
            </a:rPr>
            <a:t>１２・イベント参加者</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409575</xdr:colOff>
      <xdr:row>2</xdr:row>
      <xdr:rowOff>95250</xdr:rowOff>
    </xdr:from>
    <xdr:to>
      <xdr:col>34</xdr:col>
      <xdr:colOff>66675</xdr:colOff>
      <xdr:row>13</xdr:row>
      <xdr:rowOff>85725</xdr:rowOff>
    </xdr:to>
    <xdr:graphicFrame>
      <xdr:nvGraphicFramePr>
        <xdr:cNvPr id="1" name="Chart 3"/>
        <xdr:cNvGraphicFramePr/>
      </xdr:nvGraphicFramePr>
      <xdr:xfrm>
        <a:off x="16706850" y="438150"/>
        <a:ext cx="3086100" cy="2009775"/>
      </xdr:xfrm>
      <a:graphic>
        <a:graphicData uri="http://schemas.openxmlformats.org/drawingml/2006/chart">
          <c:chart xmlns:c="http://schemas.openxmlformats.org/drawingml/2006/chart" r:id="rId1"/>
        </a:graphicData>
      </a:graphic>
    </xdr:graphicFrame>
    <xdr:clientData/>
  </xdr:twoCellAnchor>
  <xdr:twoCellAnchor>
    <xdr:from>
      <xdr:col>29</xdr:col>
      <xdr:colOff>666750</xdr:colOff>
      <xdr:row>14</xdr:row>
      <xdr:rowOff>0</xdr:rowOff>
    </xdr:from>
    <xdr:to>
      <xdr:col>34</xdr:col>
      <xdr:colOff>9525</xdr:colOff>
      <xdr:row>25</xdr:row>
      <xdr:rowOff>19050</xdr:rowOff>
    </xdr:to>
    <xdr:graphicFrame>
      <xdr:nvGraphicFramePr>
        <xdr:cNvPr id="2" name="Chart 4"/>
        <xdr:cNvGraphicFramePr/>
      </xdr:nvGraphicFramePr>
      <xdr:xfrm>
        <a:off x="16964025" y="2533650"/>
        <a:ext cx="2771775" cy="1914525"/>
      </xdr:xfrm>
      <a:graphic>
        <a:graphicData uri="http://schemas.openxmlformats.org/drawingml/2006/chart">
          <c:chart xmlns:c="http://schemas.openxmlformats.org/drawingml/2006/chart" r:id="rId2"/>
        </a:graphicData>
      </a:graphic>
    </xdr:graphicFrame>
    <xdr:clientData/>
  </xdr:twoCellAnchor>
  <xdr:twoCellAnchor>
    <xdr:from>
      <xdr:col>29</xdr:col>
      <xdr:colOff>676275</xdr:colOff>
      <xdr:row>25</xdr:row>
      <xdr:rowOff>123825</xdr:rowOff>
    </xdr:from>
    <xdr:to>
      <xdr:col>33</xdr:col>
      <xdr:colOff>628650</xdr:colOff>
      <xdr:row>37</xdr:row>
      <xdr:rowOff>104775</xdr:rowOff>
    </xdr:to>
    <xdr:graphicFrame>
      <xdr:nvGraphicFramePr>
        <xdr:cNvPr id="3" name="Chart 5"/>
        <xdr:cNvGraphicFramePr/>
      </xdr:nvGraphicFramePr>
      <xdr:xfrm>
        <a:off x="16973550" y="4552950"/>
        <a:ext cx="2695575" cy="2057400"/>
      </xdr:xfrm>
      <a:graphic>
        <a:graphicData uri="http://schemas.openxmlformats.org/drawingml/2006/chart">
          <c:chart xmlns:c="http://schemas.openxmlformats.org/drawingml/2006/chart" r:id="rId3"/>
        </a:graphicData>
      </a:graphic>
    </xdr:graphicFrame>
    <xdr:clientData/>
  </xdr:twoCellAnchor>
  <xdr:twoCellAnchor>
    <xdr:from>
      <xdr:col>30</xdr:col>
      <xdr:colOff>9525</xdr:colOff>
      <xdr:row>38</xdr:row>
      <xdr:rowOff>152400</xdr:rowOff>
    </xdr:from>
    <xdr:to>
      <xdr:col>33</xdr:col>
      <xdr:colOff>666750</xdr:colOff>
      <xdr:row>49</xdr:row>
      <xdr:rowOff>142875</xdr:rowOff>
    </xdr:to>
    <xdr:graphicFrame>
      <xdr:nvGraphicFramePr>
        <xdr:cNvPr id="4" name="Chart 6"/>
        <xdr:cNvGraphicFramePr/>
      </xdr:nvGraphicFramePr>
      <xdr:xfrm>
        <a:off x="16992600" y="6838950"/>
        <a:ext cx="2714625" cy="1885950"/>
      </xdr:xfrm>
      <a:graphic>
        <a:graphicData uri="http://schemas.openxmlformats.org/drawingml/2006/chart">
          <c:chart xmlns:c="http://schemas.openxmlformats.org/drawingml/2006/chart" r:id="rId4"/>
        </a:graphicData>
      </a:graphic>
    </xdr:graphicFrame>
    <xdr:clientData/>
  </xdr:twoCellAnchor>
  <xdr:twoCellAnchor>
    <xdr:from>
      <xdr:col>30</xdr:col>
      <xdr:colOff>9525</xdr:colOff>
      <xdr:row>50</xdr:row>
      <xdr:rowOff>152400</xdr:rowOff>
    </xdr:from>
    <xdr:to>
      <xdr:col>34</xdr:col>
      <xdr:colOff>9525</xdr:colOff>
      <xdr:row>62</xdr:row>
      <xdr:rowOff>9525</xdr:rowOff>
    </xdr:to>
    <xdr:graphicFrame>
      <xdr:nvGraphicFramePr>
        <xdr:cNvPr id="5" name="Chart 7"/>
        <xdr:cNvGraphicFramePr/>
      </xdr:nvGraphicFramePr>
      <xdr:xfrm>
        <a:off x="16992600" y="8905875"/>
        <a:ext cx="2743200" cy="192405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63</xdr:row>
      <xdr:rowOff>47625</xdr:rowOff>
    </xdr:from>
    <xdr:to>
      <xdr:col>33</xdr:col>
      <xdr:colOff>647700</xdr:colOff>
      <xdr:row>74</xdr:row>
      <xdr:rowOff>142875</xdr:rowOff>
    </xdr:to>
    <xdr:graphicFrame>
      <xdr:nvGraphicFramePr>
        <xdr:cNvPr id="6" name="Chart 8"/>
        <xdr:cNvGraphicFramePr/>
      </xdr:nvGraphicFramePr>
      <xdr:xfrm>
        <a:off x="16983075" y="11039475"/>
        <a:ext cx="2705100" cy="2009775"/>
      </xdr:xfrm>
      <a:graphic>
        <a:graphicData uri="http://schemas.openxmlformats.org/drawingml/2006/chart">
          <c:chart xmlns:c="http://schemas.openxmlformats.org/drawingml/2006/chart" r:id="rId6"/>
        </a:graphicData>
      </a:graphic>
    </xdr:graphicFrame>
    <xdr:clientData/>
  </xdr:twoCellAnchor>
  <xdr:twoCellAnchor>
    <xdr:from>
      <xdr:col>24</xdr:col>
      <xdr:colOff>19050</xdr:colOff>
      <xdr:row>2</xdr:row>
      <xdr:rowOff>76200</xdr:rowOff>
    </xdr:from>
    <xdr:to>
      <xdr:col>29</xdr:col>
      <xdr:colOff>219075</xdr:colOff>
      <xdr:row>14</xdr:row>
      <xdr:rowOff>133350</xdr:rowOff>
    </xdr:to>
    <xdr:graphicFrame>
      <xdr:nvGraphicFramePr>
        <xdr:cNvPr id="7" name="Chart 9"/>
        <xdr:cNvGraphicFramePr/>
      </xdr:nvGraphicFramePr>
      <xdr:xfrm>
        <a:off x="12887325" y="419100"/>
        <a:ext cx="3629025" cy="2247900"/>
      </xdr:xfrm>
      <a:graphic>
        <a:graphicData uri="http://schemas.openxmlformats.org/drawingml/2006/chart">
          <c:chart xmlns:c="http://schemas.openxmlformats.org/drawingml/2006/chart" r:id="rId7"/>
        </a:graphicData>
      </a:graphic>
    </xdr:graphicFrame>
    <xdr:clientData/>
  </xdr:twoCellAnchor>
  <xdr:twoCellAnchor>
    <xdr:from>
      <xdr:col>23</xdr:col>
      <xdr:colOff>114300</xdr:colOff>
      <xdr:row>15</xdr:row>
      <xdr:rowOff>114300</xdr:rowOff>
    </xdr:from>
    <xdr:to>
      <xdr:col>29</xdr:col>
      <xdr:colOff>447675</xdr:colOff>
      <xdr:row>32</xdr:row>
      <xdr:rowOff>9525</xdr:rowOff>
    </xdr:to>
    <xdr:graphicFrame>
      <xdr:nvGraphicFramePr>
        <xdr:cNvPr id="8" name="Chart 10"/>
        <xdr:cNvGraphicFramePr/>
      </xdr:nvGraphicFramePr>
      <xdr:xfrm>
        <a:off x="12296775" y="2819400"/>
        <a:ext cx="4448175" cy="2828925"/>
      </xdr:xfrm>
      <a:graphic>
        <a:graphicData uri="http://schemas.openxmlformats.org/drawingml/2006/chart">
          <c:chart xmlns:c="http://schemas.openxmlformats.org/drawingml/2006/chart" r:id="rId8"/>
        </a:graphicData>
      </a:graphic>
    </xdr:graphicFrame>
    <xdr:clientData/>
  </xdr:twoCellAnchor>
  <xdr:twoCellAnchor>
    <xdr:from>
      <xdr:col>23</xdr:col>
      <xdr:colOff>581025</xdr:colOff>
      <xdr:row>33</xdr:row>
      <xdr:rowOff>47625</xdr:rowOff>
    </xdr:from>
    <xdr:to>
      <xdr:col>29</xdr:col>
      <xdr:colOff>295275</xdr:colOff>
      <xdr:row>46</xdr:row>
      <xdr:rowOff>9525</xdr:rowOff>
    </xdr:to>
    <xdr:graphicFrame>
      <xdr:nvGraphicFramePr>
        <xdr:cNvPr id="9" name="Chart 11"/>
        <xdr:cNvGraphicFramePr/>
      </xdr:nvGraphicFramePr>
      <xdr:xfrm>
        <a:off x="12763500" y="5857875"/>
        <a:ext cx="3829050" cy="2219325"/>
      </xdr:xfrm>
      <a:graphic>
        <a:graphicData uri="http://schemas.openxmlformats.org/drawingml/2006/chart">
          <c:chart xmlns:c="http://schemas.openxmlformats.org/drawingml/2006/chart" r:id="rId9"/>
        </a:graphicData>
      </a:graphic>
    </xdr:graphicFrame>
    <xdr:clientData/>
  </xdr:twoCellAnchor>
  <xdr:twoCellAnchor>
    <xdr:from>
      <xdr:col>23</xdr:col>
      <xdr:colOff>552450</xdr:colOff>
      <xdr:row>46</xdr:row>
      <xdr:rowOff>152400</xdr:rowOff>
    </xdr:from>
    <xdr:to>
      <xdr:col>29</xdr:col>
      <xdr:colOff>352425</xdr:colOff>
      <xdr:row>62</xdr:row>
      <xdr:rowOff>19050</xdr:rowOff>
    </xdr:to>
    <xdr:graphicFrame>
      <xdr:nvGraphicFramePr>
        <xdr:cNvPr id="10" name="Chart 12"/>
        <xdr:cNvGraphicFramePr/>
      </xdr:nvGraphicFramePr>
      <xdr:xfrm>
        <a:off x="12734925" y="8220075"/>
        <a:ext cx="3914775" cy="2619375"/>
      </xdr:xfrm>
      <a:graphic>
        <a:graphicData uri="http://schemas.openxmlformats.org/drawingml/2006/chart">
          <c:chart xmlns:c="http://schemas.openxmlformats.org/drawingml/2006/chart" r:id="rId10"/>
        </a:graphicData>
      </a:graphic>
    </xdr:graphicFrame>
    <xdr:clientData/>
  </xdr:twoCellAnchor>
  <xdr:twoCellAnchor>
    <xdr:from>
      <xdr:col>23</xdr:col>
      <xdr:colOff>276225</xdr:colOff>
      <xdr:row>62</xdr:row>
      <xdr:rowOff>47625</xdr:rowOff>
    </xdr:from>
    <xdr:to>
      <xdr:col>29</xdr:col>
      <xdr:colOff>314325</xdr:colOff>
      <xdr:row>75</xdr:row>
      <xdr:rowOff>104775</xdr:rowOff>
    </xdr:to>
    <xdr:graphicFrame>
      <xdr:nvGraphicFramePr>
        <xdr:cNvPr id="11" name="Chart 13"/>
        <xdr:cNvGraphicFramePr/>
      </xdr:nvGraphicFramePr>
      <xdr:xfrm>
        <a:off x="12458700" y="10868025"/>
        <a:ext cx="4152900" cy="2314575"/>
      </xdr:xfrm>
      <a:graphic>
        <a:graphicData uri="http://schemas.openxmlformats.org/drawingml/2006/chart">
          <c:chart xmlns:c="http://schemas.openxmlformats.org/drawingml/2006/chart" r:id="rId11"/>
        </a:graphicData>
      </a:graphic>
    </xdr:graphicFrame>
    <xdr:clientData/>
  </xdr:twoCellAnchor>
  <xdr:twoCellAnchor>
    <xdr:from>
      <xdr:col>17</xdr:col>
      <xdr:colOff>123825</xdr:colOff>
      <xdr:row>2</xdr:row>
      <xdr:rowOff>47625</xdr:rowOff>
    </xdr:from>
    <xdr:to>
      <xdr:col>22</xdr:col>
      <xdr:colOff>628650</xdr:colOff>
      <xdr:row>15</xdr:row>
      <xdr:rowOff>66675</xdr:rowOff>
    </xdr:to>
    <xdr:graphicFrame>
      <xdr:nvGraphicFramePr>
        <xdr:cNvPr id="12" name="Chart 14"/>
        <xdr:cNvGraphicFramePr/>
      </xdr:nvGraphicFramePr>
      <xdr:xfrm>
        <a:off x="8191500" y="390525"/>
        <a:ext cx="3933825" cy="2381250"/>
      </xdr:xfrm>
      <a:graphic>
        <a:graphicData uri="http://schemas.openxmlformats.org/drawingml/2006/chart">
          <c:chart xmlns:c="http://schemas.openxmlformats.org/drawingml/2006/chart" r:id="rId12"/>
        </a:graphicData>
      </a:graphic>
    </xdr:graphicFrame>
    <xdr:clientData/>
  </xdr:twoCellAnchor>
  <xdr:twoCellAnchor>
    <xdr:from>
      <xdr:col>17</xdr:col>
      <xdr:colOff>171450</xdr:colOff>
      <xdr:row>15</xdr:row>
      <xdr:rowOff>85725</xdr:rowOff>
    </xdr:from>
    <xdr:to>
      <xdr:col>22</xdr:col>
      <xdr:colOff>523875</xdr:colOff>
      <xdr:row>31</xdr:row>
      <xdr:rowOff>9525</xdr:rowOff>
    </xdr:to>
    <xdr:graphicFrame>
      <xdr:nvGraphicFramePr>
        <xdr:cNvPr id="13" name="Chart 15"/>
        <xdr:cNvGraphicFramePr/>
      </xdr:nvGraphicFramePr>
      <xdr:xfrm>
        <a:off x="8239125" y="2790825"/>
        <a:ext cx="3781425" cy="2686050"/>
      </xdr:xfrm>
      <a:graphic>
        <a:graphicData uri="http://schemas.openxmlformats.org/drawingml/2006/chart">
          <c:chart xmlns:c="http://schemas.openxmlformats.org/drawingml/2006/chart" r:id="rId13"/>
        </a:graphicData>
      </a:graphic>
    </xdr:graphicFrame>
    <xdr:clientData/>
  </xdr:twoCellAnchor>
  <xdr:twoCellAnchor>
    <xdr:from>
      <xdr:col>17</xdr:col>
      <xdr:colOff>200025</xdr:colOff>
      <xdr:row>32</xdr:row>
      <xdr:rowOff>161925</xdr:rowOff>
    </xdr:from>
    <xdr:to>
      <xdr:col>22</xdr:col>
      <xdr:colOff>552450</xdr:colOff>
      <xdr:row>46</xdr:row>
      <xdr:rowOff>85725</xdr:rowOff>
    </xdr:to>
    <xdr:graphicFrame>
      <xdr:nvGraphicFramePr>
        <xdr:cNvPr id="14" name="Chart 16"/>
        <xdr:cNvGraphicFramePr/>
      </xdr:nvGraphicFramePr>
      <xdr:xfrm>
        <a:off x="8267700" y="5800725"/>
        <a:ext cx="3781425" cy="2352675"/>
      </xdr:xfrm>
      <a:graphic>
        <a:graphicData uri="http://schemas.openxmlformats.org/drawingml/2006/chart">
          <c:chart xmlns:c="http://schemas.openxmlformats.org/drawingml/2006/chart" r:id="rId14"/>
        </a:graphicData>
      </a:graphic>
    </xdr:graphicFrame>
    <xdr:clientData/>
  </xdr:twoCellAnchor>
  <xdr:twoCellAnchor>
    <xdr:from>
      <xdr:col>17</xdr:col>
      <xdr:colOff>266700</xdr:colOff>
      <xdr:row>47</xdr:row>
      <xdr:rowOff>28575</xdr:rowOff>
    </xdr:from>
    <xdr:to>
      <xdr:col>22</xdr:col>
      <xdr:colOff>666750</xdr:colOff>
      <xdr:row>60</xdr:row>
      <xdr:rowOff>85725</xdr:rowOff>
    </xdr:to>
    <xdr:graphicFrame>
      <xdr:nvGraphicFramePr>
        <xdr:cNvPr id="15" name="Chart 17"/>
        <xdr:cNvGraphicFramePr/>
      </xdr:nvGraphicFramePr>
      <xdr:xfrm>
        <a:off x="8334375" y="8267700"/>
        <a:ext cx="3829050" cy="2295525"/>
      </xdr:xfrm>
      <a:graphic>
        <a:graphicData uri="http://schemas.openxmlformats.org/drawingml/2006/chart">
          <c:chart xmlns:c="http://schemas.openxmlformats.org/drawingml/2006/chart" r:id="rId15"/>
        </a:graphicData>
      </a:graphic>
    </xdr:graphicFrame>
    <xdr:clientData/>
  </xdr:twoCellAnchor>
  <xdr:twoCellAnchor>
    <xdr:from>
      <xdr:col>17</xdr:col>
      <xdr:colOff>295275</xdr:colOff>
      <xdr:row>62</xdr:row>
      <xdr:rowOff>0</xdr:rowOff>
    </xdr:from>
    <xdr:to>
      <xdr:col>23</xdr:col>
      <xdr:colOff>0</xdr:colOff>
      <xdr:row>75</xdr:row>
      <xdr:rowOff>0</xdr:rowOff>
    </xdr:to>
    <xdr:graphicFrame>
      <xdr:nvGraphicFramePr>
        <xdr:cNvPr id="16" name="Chart 18"/>
        <xdr:cNvGraphicFramePr/>
      </xdr:nvGraphicFramePr>
      <xdr:xfrm>
        <a:off x="8362950" y="10820400"/>
        <a:ext cx="3819525" cy="2257425"/>
      </xdr:xfrm>
      <a:graphic>
        <a:graphicData uri="http://schemas.openxmlformats.org/drawingml/2006/chart">
          <c:chart xmlns:c="http://schemas.openxmlformats.org/drawingml/2006/chart" r:id="rId16"/>
        </a:graphicData>
      </a:graphic>
    </xdr:graphicFrame>
    <xdr:clientData/>
  </xdr:twoCellAnchor>
  <xdr:twoCellAnchor>
    <xdr:from>
      <xdr:col>0</xdr:col>
      <xdr:colOff>257175</xdr:colOff>
      <xdr:row>157</xdr:row>
      <xdr:rowOff>152400</xdr:rowOff>
    </xdr:from>
    <xdr:to>
      <xdr:col>7</xdr:col>
      <xdr:colOff>1104900</xdr:colOff>
      <xdr:row>169</xdr:row>
      <xdr:rowOff>133350</xdr:rowOff>
    </xdr:to>
    <xdr:graphicFrame>
      <xdr:nvGraphicFramePr>
        <xdr:cNvPr id="17" name="Chart 19"/>
        <xdr:cNvGraphicFramePr/>
      </xdr:nvGraphicFramePr>
      <xdr:xfrm>
        <a:off x="257175" y="27460575"/>
        <a:ext cx="3467100" cy="2038350"/>
      </xdr:xfrm>
      <a:graphic>
        <a:graphicData uri="http://schemas.openxmlformats.org/drawingml/2006/chart">
          <c:chart xmlns:c="http://schemas.openxmlformats.org/drawingml/2006/chart" r:id="rId17"/>
        </a:graphicData>
      </a:graphic>
    </xdr:graphicFrame>
    <xdr:clientData/>
  </xdr:twoCellAnchor>
  <xdr:twoCellAnchor>
    <xdr:from>
      <xdr:col>0</xdr:col>
      <xdr:colOff>257175</xdr:colOff>
      <xdr:row>170</xdr:row>
      <xdr:rowOff>76200</xdr:rowOff>
    </xdr:from>
    <xdr:to>
      <xdr:col>7</xdr:col>
      <xdr:colOff>1095375</xdr:colOff>
      <xdr:row>182</xdr:row>
      <xdr:rowOff>47625</xdr:rowOff>
    </xdr:to>
    <xdr:graphicFrame>
      <xdr:nvGraphicFramePr>
        <xdr:cNvPr id="18" name="Chart 20"/>
        <xdr:cNvGraphicFramePr/>
      </xdr:nvGraphicFramePr>
      <xdr:xfrm>
        <a:off x="257175" y="29613225"/>
        <a:ext cx="3457575" cy="2028825"/>
      </xdr:xfrm>
      <a:graphic>
        <a:graphicData uri="http://schemas.openxmlformats.org/drawingml/2006/chart">
          <c:chart xmlns:c="http://schemas.openxmlformats.org/drawingml/2006/chart" r:id="rId18"/>
        </a:graphicData>
      </a:graphic>
    </xdr:graphicFrame>
    <xdr:clientData/>
  </xdr:twoCellAnchor>
  <xdr:twoCellAnchor>
    <xdr:from>
      <xdr:col>0</xdr:col>
      <xdr:colOff>257175</xdr:colOff>
      <xdr:row>183</xdr:row>
      <xdr:rowOff>0</xdr:rowOff>
    </xdr:from>
    <xdr:to>
      <xdr:col>7</xdr:col>
      <xdr:colOff>1104900</xdr:colOff>
      <xdr:row>196</xdr:row>
      <xdr:rowOff>9525</xdr:rowOff>
    </xdr:to>
    <xdr:graphicFrame>
      <xdr:nvGraphicFramePr>
        <xdr:cNvPr id="19" name="Chart 21"/>
        <xdr:cNvGraphicFramePr/>
      </xdr:nvGraphicFramePr>
      <xdr:xfrm>
        <a:off x="257175" y="31765875"/>
        <a:ext cx="3467100" cy="2238375"/>
      </xdr:xfrm>
      <a:graphic>
        <a:graphicData uri="http://schemas.openxmlformats.org/drawingml/2006/chart">
          <c:chart xmlns:c="http://schemas.openxmlformats.org/drawingml/2006/chart" r:id="rId19"/>
        </a:graphicData>
      </a:graphic>
    </xdr:graphicFrame>
    <xdr:clientData/>
  </xdr:twoCellAnchor>
  <xdr:twoCellAnchor>
    <xdr:from>
      <xdr:col>7</xdr:col>
      <xdr:colOff>1143000</xdr:colOff>
      <xdr:row>134</xdr:row>
      <xdr:rowOff>57150</xdr:rowOff>
    </xdr:from>
    <xdr:to>
      <xdr:col>17</xdr:col>
      <xdr:colOff>314325</xdr:colOff>
      <xdr:row>145</xdr:row>
      <xdr:rowOff>95250</xdr:rowOff>
    </xdr:to>
    <xdr:graphicFrame>
      <xdr:nvGraphicFramePr>
        <xdr:cNvPr id="20" name="Chart 22"/>
        <xdr:cNvGraphicFramePr/>
      </xdr:nvGraphicFramePr>
      <xdr:xfrm>
        <a:off x="3762375" y="23374350"/>
        <a:ext cx="4619625" cy="1971675"/>
      </xdr:xfrm>
      <a:graphic>
        <a:graphicData uri="http://schemas.openxmlformats.org/drawingml/2006/chart">
          <c:chart xmlns:c="http://schemas.openxmlformats.org/drawingml/2006/chart" r:id="rId20"/>
        </a:graphicData>
      </a:graphic>
    </xdr:graphicFrame>
    <xdr:clientData/>
  </xdr:twoCellAnchor>
  <xdr:twoCellAnchor>
    <xdr:from>
      <xdr:col>7</xdr:col>
      <xdr:colOff>1162050</xdr:colOff>
      <xdr:row>157</xdr:row>
      <xdr:rowOff>152400</xdr:rowOff>
    </xdr:from>
    <xdr:to>
      <xdr:col>17</xdr:col>
      <xdr:colOff>314325</xdr:colOff>
      <xdr:row>170</xdr:row>
      <xdr:rowOff>9525</xdr:rowOff>
    </xdr:to>
    <xdr:graphicFrame>
      <xdr:nvGraphicFramePr>
        <xdr:cNvPr id="21" name="Chart 23"/>
        <xdr:cNvGraphicFramePr/>
      </xdr:nvGraphicFramePr>
      <xdr:xfrm>
        <a:off x="3781425" y="27460575"/>
        <a:ext cx="4600575" cy="2085975"/>
      </xdr:xfrm>
      <a:graphic>
        <a:graphicData uri="http://schemas.openxmlformats.org/drawingml/2006/chart">
          <c:chart xmlns:c="http://schemas.openxmlformats.org/drawingml/2006/chart" r:id="rId21"/>
        </a:graphicData>
      </a:graphic>
    </xdr:graphicFrame>
    <xdr:clientData/>
  </xdr:twoCellAnchor>
  <xdr:twoCellAnchor>
    <xdr:from>
      <xdr:col>7</xdr:col>
      <xdr:colOff>1143000</xdr:colOff>
      <xdr:row>170</xdr:row>
      <xdr:rowOff>95250</xdr:rowOff>
    </xdr:from>
    <xdr:to>
      <xdr:col>17</xdr:col>
      <xdr:colOff>295275</xdr:colOff>
      <xdr:row>182</xdr:row>
      <xdr:rowOff>38100</xdr:rowOff>
    </xdr:to>
    <xdr:graphicFrame>
      <xdr:nvGraphicFramePr>
        <xdr:cNvPr id="22" name="Chart 24"/>
        <xdr:cNvGraphicFramePr/>
      </xdr:nvGraphicFramePr>
      <xdr:xfrm>
        <a:off x="3762375" y="29632275"/>
        <a:ext cx="4600575" cy="2000250"/>
      </xdr:xfrm>
      <a:graphic>
        <a:graphicData uri="http://schemas.openxmlformats.org/drawingml/2006/chart">
          <c:chart xmlns:c="http://schemas.openxmlformats.org/drawingml/2006/chart" r:id="rId22"/>
        </a:graphicData>
      </a:graphic>
    </xdr:graphicFrame>
    <xdr:clientData/>
  </xdr:twoCellAnchor>
  <xdr:twoCellAnchor>
    <xdr:from>
      <xdr:col>0</xdr:col>
      <xdr:colOff>257175</xdr:colOff>
      <xdr:row>134</xdr:row>
      <xdr:rowOff>38100</xdr:rowOff>
    </xdr:from>
    <xdr:to>
      <xdr:col>7</xdr:col>
      <xdr:colOff>1066800</xdr:colOff>
      <xdr:row>145</xdr:row>
      <xdr:rowOff>104775</xdr:rowOff>
    </xdr:to>
    <xdr:graphicFrame>
      <xdr:nvGraphicFramePr>
        <xdr:cNvPr id="23" name="Chart 25"/>
        <xdr:cNvGraphicFramePr/>
      </xdr:nvGraphicFramePr>
      <xdr:xfrm>
        <a:off x="257175" y="23355300"/>
        <a:ext cx="3429000" cy="2000250"/>
      </xdr:xfrm>
      <a:graphic>
        <a:graphicData uri="http://schemas.openxmlformats.org/drawingml/2006/chart">
          <c:chart xmlns:c="http://schemas.openxmlformats.org/drawingml/2006/chart" r:id="rId23"/>
        </a:graphicData>
      </a:graphic>
    </xdr:graphicFrame>
    <xdr:clientData/>
  </xdr:twoCellAnchor>
  <xdr:twoCellAnchor>
    <xdr:from>
      <xdr:col>7</xdr:col>
      <xdr:colOff>1162050</xdr:colOff>
      <xdr:row>183</xdr:row>
      <xdr:rowOff>0</xdr:rowOff>
    </xdr:from>
    <xdr:to>
      <xdr:col>17</xdr:col>
      <xdr:colOff>333375</xdr:colOff>
      <xdr:row>196</xdr:row>
      <xdr:rowOff>0</xdr:rowOff>
    </xdr:to>
    <xdr:graphicFrame>
      <xdr:nvGraphicFramePr>
        <xdr:cNvPr id="24" name="Chart 26"/>
        <xdr:cNvGraphicFramePr/>
      </xdr:nvGraphicFramePr>
      <xdr:xfrm>
        <a:off x="3781425" y="31765875"/>
        <a:ext cx="4619625" cy="2228850"/>
      </xdr:xfrm>
      <a:graphic>
        <a:graphicData uri="http://schemas.openxmlformats.org/drawingml/2006/chart">
          <c:chart xmlns:c="http://schemas.openxmlformats.org/drawingml/2006/chart" r:id="rId24"/>
        </a:graphicData>
      </a:graphic>
    </xdr:graphicFrame>
    <xdr:clientData/>
  </xdr:twoCellAnchor>
  <xdr:twoCellAnchor>
    <xdr:from>
      <xdr:col>0</xdr:col>
      <xdr:colOff>257175</xdr:colOff>
      <xdr:row>146</xdr:row>
      <xdr:rowOff>76200</xdr:rowOff>
    </xdr:from>
    <xdr:to>
      <xdr:col>7</xdr:col>
      <xdr:colOff>1076325</xdr:colOff>
      <xdr:row>157</xdr:row>
      <xdr:rowOff>85725</xdr:rowOff>
    </xdr:to>
    <xdr:graphicFrame>
      <xdr:nvGraphicFramePr>
        <xdr:cNvPr id="25" name="Chart 27"/>
        <xdr:cNvGraphicFramePr/>
      </xdr:nvGraphicFramePr>
      <xdr:xfrm>
        <a:off x="257175" y="25498425"/>
        <a:ext cx="3438525" cy="1895475"/>
      </xdr:xfrm>
      <a:graphic>
        <a:graphicData uri="http://schemas.openxmlformats.org/drawingml/2006/chart">
          <c:chart xmlns:c="http://schemas.openxmlformats.org/drawingml/2006/chart" r:id="rId25"/>
        </a:graphicData>
      </a:graphic>
    </xdr:graphicFrame>
    <xdr:clientData/>
  </xdr:twoCellAnchor>
  <xdr:twoCellAnchor>
    <xdr:from>
      <xdr:col>7</xdr:col>
      <xdr:colOff>1143000</xdr:colOff>
      <xdr:row>146</xdr:row>
      <xdr:rowOff>57150</xdr:rowOff>
    </xdr:from>
    <xdr:to>
      <xdr:col>17</xdr:col>
      <xdr:colOff>323850</xdr:colOff>
      <xdr:row>157</xdr:row>
      <xdr:rowOff>104775</xdr:rowOff>
    </xdr:to>
    <xdr:graphicFrame>
      <xdr:nvGraphicFramePr>
        <xdr:cNvPr id="26" name="Chart 28"/>
        <xdr:cNvGraphicFramePr/>
      </xdr:nvGraphicFramePr>
      <xdr:xfrm>
        <a:off x="3762375" y="25479375"/>
        <a:ext cx="4629150" cy="1933575"/>
      </xdr:xfrm>
      <a:graphic>
        <a:graphicData uri="http://schemas.openxmlformats.org/drawingml/2006/chart">
          <c:chart xmlns:c="http://schemas.openxmlformats.org/drawingml/2006/chart" r:id="rId26"/>
        </a:graphicData>
      </a:graphic>
    </xdr:graphicFrame>
    <xdr:clientData/>
  </xdr:twoCellAnchor>
  <xdr:twoCellAnchor>
    <xdr:from>
      <xdr:col>28</xdr:col>
      <xdr:colOff>123825</xdr:colOff>
      <xdr:row>81</xdr:row>
      <xdr:rowOff>47625</xdr:rowOff>
    </xdr:from>
    <xdr:to>
      <xdr:col>32</xdr:col>
      <xdr:colOff>657225</xdr:colOff>
      <xdr:row>93</xdr:row>
      <xdr:rowOff>57150</xdr:rowOff>
    </xdr:to>
    <xdr:graphicFrame>
      <xdr:nvGraphicFramePr>
        <xdr:cNvPr id="27" name="Chart 29"/>
        <xdr:cNvGraphicFramePr/>
      </xdr:nvGraphicFramePr>
      <xdr:xfrm>
        <a:off x="15735300" y="14230350"/>
        <a:ext cx="3276600" cy="2076450"/>
      </xdr:xfrm>
      <a:graphic>
        <a:graphicData uri="http://schemas.openxmlformats.org/drawingml/2006/chart">
          <c:chart xmlns:c="http://schemas.openxmlformats.org/drawingml/2006/chart" r:id="rId27"/>
        </a:graphicData>
      </a:graphic>
    </xdr:graphicFrame>
    <xdr:clientData/>
  </xdr:twoCellAnchor>
  <xdr:twoCellAnchor>
    <xdr:from>
      <xdr:col>33</xdr:col>
      <xdr:colOff>152400</xdr:colOff>
      <xdr:row>81</xdr:row>
      <xdr:rowOff>57150</xdr:rowOff>
    </xdr:from>
    <xdr:to>
      <xdr:col>38</xdr:col>
      <xdr:colOff>228600</xdr:colOff>
      <xdr:row>93</xdr:row>
      <xdr:rowOff>76200</xdr:rowOff>
    </xdr:to>
    <xdr:graphicFrame>
      <xdr:nvGraphicFramePr>
        <xdr:cNvPr id="28" name="Chart 30"/>
        <xdr:cNvGraphicFramePr/>
      </xdr:nvGraphicFramePr>
      <xdr:xfrm>
        <a:off x="19192875" y="14239875"/>
        <a:ext cx="3505200" cy="2085975"/>
      </xdr:xfrm>
      <a:graphic>
        <a:graphicData uri="http://schemas.openxmlformats.org/drawingml/2006/chart">
          <c:chart xmlns:c="http://schemas.openxmlformats.org/drawingml/2006/chart" r:id="rId28"/>
        </a:graphicData>
      </a:graphic>
    </xdr:graphicFrame>
    <xdr:clientData/>
  </xdr:twoCellAnchor>
  <xdr:twoCellAnchor>
    <xdr:from>
      <xdr:col>23</xdr:col>
      <xdr:colOff>9525</xdr:colOff>
      <xdr:row>81</xdr:row>
      <xdr:rowOff>28575</xdr:rowOff>
    </xdr:from>
    <xdr:to>
      <xdr:col>27</xdr:col>
      <xdr:colOff>657225</xdr:colOff>
      <xdr:row>93</xdr:row>
      <xdr:rowOff>28575</xdr:rowOff>
    </xdr:to>
    <xdr:graphicFrame>
      <xdr:nvGraphicFramePr>
        <xdr:cNvPr id="29" name="Chart 31"/>
        <xdr:cNvGraphicFramePr/>
      </xdr:nvGraphicFramePr>
      <xdr:xfrm>
        <a:off x="12192000" y="14211300"/>
        <a:ext cx="3390900" cy="2066925"/>
      </xdr:xfrm>
      <a:graphic>
        <a:graphicData uri="http://schemas.openxmlformats.org/drawingml/2006/chart">
          <c:chart xmlns:c="http://schemas.openxmlformats.org/drawingml/2006/chart" r:id="rId29"/>
        </a:graphicData>
      </a:graphic>
    </xdr:graphicFrame>
    <xdr:clientData/>
  </xdr:twoCellAnchor>
  <xdr:twoCellAnchor>
    <xdr:from>
      <xdr:col>22</xdr:col>
      <xdr:colOff>628650</xdr:colOff>
      <xdr:row>94</xdr:row>
      <xdr:rowOff>38100</xdr:rowOff>
    </xdr:from>
    <xdr:to>
      <xdr:col>27</xdr:col>
      <xdr:colOff>628650</xdr:colOff>
      <xdr:row>107</xdr:row>
      <xdr:rowOff>57150</xdr:rowOff>
    </xdr:to>
    <xdr:graphicFrame>
      <xdr:nvGraphicFramePr>
        <xdr:cNvPr id="30" name="Chart 32"/>
        <xdr:cNvGraphicFramePr/>
      </xdr:nvGraphicFramePr>
      <xdr:xfrm>
        <a:off x="12125325" y="16459200"/>
        <a:ext cx="3429000" cy="2247900"/>
      </xdr:xfrm>
      <a:graphic>
        <a:graphicData uri="http://schemas.openxmlformats.org/drawingml/2006/chart">
          <c:chart xmlns:c="http://schemas.openxmlformats.org/drawingml/2006/chart" r:id="rId30"/>
        </a:graphicData>
      </a:graphic>
    </xdr:graphicFrame>
    <xdr:clientData/>
  </xdr:twoCellAnchor>
  <xdr:twoCellAnchor>
    <xdr:from>
      <xdr:col>28</xdr:col>
      <xdr:colOff>161925</xdr:colOff>
      <xdr:row>94</xdr:row>
      <xdr:rowOff>38100</xdr:rowOff>
    </xdr:from>
    <xdr:to>
      <xdr:col>33</xdr:col>
      <xdr:colOff>76200</xdr:colOff>
      <xdr:row>107</xdr:row>
      <xdr:rowOff>57150</xdr:rowOff>
    </xdr:to>
    <xdr:graphicFrame>
      <xdr:nvGraphicFramePr>
        <xdr:cNvPr id="31" name="Chart 33"/>
        <xdr:cNvGraphicFramePr/>
      </xdr:nvGraphicFramePr>
      <xdr:xfrm>
        <a:off x="15773400" y="16459200"/>
        <a:ext cx="3343275" cy="2247900"/>
      </xdr:xfrm>
      <a:graphic>
        <a:graphicData uri="http://schemas.openxmlformats.org/drawingml/2006/chart">
          <c:chart xmlns:c="http://schemas.openxmlformats.org/drawingml/2006/chart" r:id="rId31"/>
        </a:graphicData>
      </a:graphic>
    </xdr:graphicFrame>
    <xdr:clientData/>
  </xdr:twoCellAnchor>
  <xdr:twoCellAnchor>
    <xdr:from>
      <xdr:col>33</xdr:col>
      <xdr:colOff>219075</xdr:colOff>
      <xdr:row>94</xdr:row>
      <xdr:rowOff>66675</xdr:rowOff>
    </xdr:from>
    <xdr:to>
      <xdr:col>38</xdr:col>
      <xdr:colOff>371475</xdr:colOff>
      <xdr:row>107</xdr:row>
      <xdr:rowOff>76200</xdr:rowOff>
    </xdr:to>
    <xdr:graphicFrame>
      <xdr:nvGraphicFramePr>
        <xdr:cNvPr id="32" name="Chart 34"/>
        <xdr:cNvGraphicFramePr/>
      </xdr:nvGraphicFramePr>
      <xdr:xfrm>
        <a:off x="19259550" y="16487775"/>
        <a:ext cx="3581400" cy="2238375"/>
      </xdr:xfrm>
      <a:graphic>
        <a:graphicData uri="http://schemas.openxmlformats.org/drawingml/2006/chart">
          <c:chart xmlns:c="http://schemas.openxmlformats.org/drawingml/2006/chart" r:id="rId32"/>
        </a:graphicData>
      </a:graphic>
    </xdr:graphicFrame>
    <xdr:clientData/>
  </xdr:twoCellAnchor>
  <xdr:twoCellAnchor>
    <xdr:from>
      <xdr:col>38</xdr:col>
      <xdr:colOff>447675</xdr:colOff>
      <xdr:row>81</xdr:row>
      <xdr:rowOff>47625</xdr:rowOff>
    </xdr:from>
    <xdr:to>
      <xdr:col>43</xdr:col>
      <xdr:colOff>657225</xdr:colOff>
      <xdr:row>93</xdr:row>
      <xdr:rowOff>123825</xdr:rowOff>
    </xdr:to>
    <xdr:graphicFrame>
      <xdr:nvGraphicFramePr>
        <xdr:cNvPr id="33" name="Chart 35"/>
        <xdr:cNvGraphicFramePr/>
      </xdr:nvGraphicFramePr>
      <xdr:xfrm>
        <a:off x="22917150" y="14230350"/>
        <a:ext cx="3638550" cy="2143125"/>
      </xdr:xfrm>
      <a:graphic>
        <a:graphicData uri="http://schemas.openxmlformats.org/drawingml/2006/chart">
          <c:chart xmlns:c="http://schemas.openxmlformats.org/drawingml/2006/chart" r:id="rId33"/>
        </a:graphicData>
      </a:graphic>
    </xdr:graphicFrame>
    <xdr:clientData/>
  </xdr:twoCellAnchor>
  <xdr:twoCellAnchor>
    <xdr:from>
      <xdr:col>17</xdr:col>
      <xdr:colOff>657225</xdr:colOff>
      <xdr:row>94</xdr:row>
      <xdr:rowOff>28575</xdr:rowOff>
    </xdr:from>
    <xdr:to>
      <xdr:col>22</xdr:col>
      <xdr:colOff>571500</xdr:colOff>
      <xdr:row>107</xdr:row>
      <xdr:rowOff>47625</xdr:rowOff>
    </xdr:to>
    <xdr:graphicFrame>
      <xdr:nvGraphicFramePr>
        <xdr:cNvPr id="34" name="Chart 36"/>
        <xdr:cNvGraphicFramePr/>
      </xdr:nvGraphicFramePr>
      <xdr:xfrm>
        <a:off x="8724900" y="16449675"/>
        <a:ext cx="3343275" cy="2247900"/>
      </xdr:xfrm>
      <a:graphic>
        <a:graphicData uri="http://schemas.openxmlformats.org/drawingml/2006/chart">
          <c:chart xmlns:c="http://schemas.openxmlformats.org/drawingml/2006/chart" r:id="rId34"/>
        </a:graphicData>
      </a:graphic>
    </xdr:graphicFrame>
    <xdr:clientData/>
  </xdr:twoCellAnchor>
  <xdr:twoCellAnchor>
    <xdr:from>
      <xdr:col>18</xdr:col>
      <xdr:colOff>38100</xdr:colOff>
      <xdr:row>81</xdr:row>
      <xdr:rowOff>38100</xdr:rowOff>
    </xdr:from>
    <xdr:to>
      <xdr:col>22</xdr:col>
      <xdr:colOff>533400</xdr:colOff>
      <xdr:row>93</xdr:row>
      <xdr:rowOff>47625</xdr:rowOff>
    </xdr:to>
    <xdr:graphicFrame>
      <xdr:nvGraphicFramePr>
        <xdr:cNvPr id="35" name="Chart 37"/>
        <xdr:cNvGraphicFramePr/>
      </xdr:nvGraphicFramePr>
      <xdr:xfrm>
        <a:off x="8791575" y="14220825"/>
        <a:ext cx="3238500" cy="2076450"/>
      </xdr:xfrm>
      <a:graphic>
        <a:graphicData uri="http://schemas.openxmlformats.org/drawingml/2006/chart">
          <c:chart xmlns:c="http://schemas.openxmlformats.org/drawingml/2006/chart" r:id="rId35"/>
        </a:graphicData>
      </a:graphic>
    </xdr:graphicFrame>
    <xdr:clientData/>
  </xdr:twoCellAnchor>
  <xdr:twoCellAnchor>
    <xdr:from>
      <xdr:col>38</xdr:col>
      <xdr:colOff>180975</xdr:colOff>
      <xdr:row>47</xdr:row>
      <xdr:rowOff>142875</xdr:rowOff>
    </xdr:from>
    <xdr:to>
      <xdr:col>43</xdr:col>
      <xdr:colOff>457200</xdr:colOff>
      <xdr:row>62</xdr:row>
      <xdr:rowOff>142875</xdr:rowOff>
    </xdr:to>
    <xdr:graphicFrame>
      <xdr:nvGraphicFramePr>
        <xdr:cNvPr id="36" name="Chart 41"/>
        <xdr:cNvGraphicFramePr/>
      </xdr:nvGraphicFramePr>
      <xdr:xfrm>
        <a:off x="22650450" y="8382000"/>
        <a:ext cx="3705225" cy="2581275"/>
      </xdr:xfrm>
      <a:graphic>
        <a:graphicData uri="http://schemas.openxmlformats.org/drawingml/2006/chart">
          <c:chart xmlns:c="http://schemas.openxmlformats.org/drawingml/2006/chart" r:id="rId36"/>
        </a:graphicData>
      </a:graphic>
    </xdr:graphicFrame>
    <xdr:clientData/>
  </xdr:twoCellAnchor>
  <xdr:twoCellAnchor>
    <xdr:from>
      <xdr:col>38</xdr:col>
      <xdr:colOff>38100</xdr:colOff>
      <xdr:row>3</xdr:row>
      <xdr:rowOff>257175</xdr:rowOff>
    </xdr:from>
    <xdr:to>
      <xdr:col>43</xdr:col>
      <xdr:colOff>171450</xdr:colOff>
      <xdr:row>15</xdr:row>
      <xdr:rowOff>28575</xdr:rowOff>
    </xdr:to>
    <xdr:graphicFrame>
      <xdr:nvGraphicFramePr>
        <xdr:cNvPr id="37" name="Chart 42"/>
        <xdr:cNvGraphicFramePr/>
      </xdr:nvGraphicFramePr>
      <xdr:xfrm>
        <a:off x="22507575" y="781050"/>
        <a:ext cx="3562350" cy="1952625"/>
      </xdr:xfrm>
      <a:graphic>
        <a:graphicData uri="http://schemas.openxmlformats.org/drawingml/2006/chart">
          <c:chart xmlns:c="http://schemas.openxmlformats.org/drawingml/2006/chart" r:id="rId37"/>
        </a:graphicData>
      </a:graphic>
    </xdr:graphicFrame>
    <xdr:clientData/>
  </xdr:twoCellAnchor>
  <xdr:twoCellAnchor>
    <xdr:from>
      <xdr:col>45</xdr:col>
      <xdr:colOff>0</xdr:colOff>
      <xdr:row>3</xdr:row>
      <xdr:rowOff>38100</xdr:rowOff>
    </xdr:from>
    <xdr:to>
      <xdr:col>51</xdr:col>
      <xdr:colOff>19050</xdr:colOff>
      <xdr:row>17</xdr:row>
      <xdr:rowOff>0</xdr:rowOff>
    </xdr:to>
    <xdr:graphicFrame>
      <xdr:nvGraphicFramePr>
        <xdr:cNvPr id="38" name="Chart 43"/>
        <xdr:cNvGraphicFramePr/>
      </xdr:nvGraphicFramePr>
      <xdr:xfrm>
        <a:off x="26736675" y="561975"/>
        <a:ext cx="3895725" cy="2486025"/>
      </xdr:xfrm>
      <a:graphic>
        <a:graphicData uri="http://schemas.openxmlformats.org/drawingml/2006/chart">
          <c:chart xmlns:c="http://schemas.openxmlformats.org/drawingml/2006/chart" r:id="rId38"/>
        </a:graphicData>
      </a:graphic>
    </xdr:graphicFrame>
    <xdr:clientData/>
  </xdr:twoCellAnchor>
  <xdr:twoCellAnchor>
    <xdr:from>
      <xdr:col>38</xdr:col>
      <xdr:colOff>114300</xdr:colOff>
      <xdr:row>32</xdr:row>
      <xdr:rowOff>19050</xdr:rowOff>
    </xdr:from>
    <xdr:to>
      <xdr:col>43</xdr:col>
      <xdr:colOff>228600</xdr:colOff>
      <xdr:row>45</xdr:row>
      <xdr:rowOff>104775</xdr:rowOff>
    </xdr:to>
    <xdr:graphicFrame>
      <xdr:nvGraphicFramePr>
        <xdr:cNvPr id="39" name="Chart 45"/>
        <xdr:cNvGraphicFramePr/>
      </xdr:nvGraphicFramePr>
      <xdr:xfrm>
        <a:off x="22583775" y="5657850"/>
        <a:ext cx="3543300" cy="2343150"/>
      </xdr:xfrm>
      <a:graphic>
        <a:graphicData uri="http://schemas.openxmlformats.org/drawingml/2006/chart">
          <c:chart xmlns:c="http://schemas.openxmlformats.org/drawingml/2006/chart" r:id="rId39"/>
        </a:graphicData>
      </a:graphic>
    </xdr:graphicFrame>
    <xdr:clientData/>
  </xdr:twoCellAnchor>
  <xdr:twoCellAnchor>
    <xdr:from>
      <xdr:col>38</xdr:col>
      <xdr:colOff>104775</xdr:colOff>
      <xdr:row>16</xdr:row>
      <xdr:rowOff>57150</xdr:rowOff>
    </xdr:from>
    <xdr:to>
      <xdr:col>43</xdr:col>
      <xdr:colOff>219075</xdr:colOff>
      <xdr:row>29</xdr:row>
      <xdr:rowOff>152400</xdr:rowOff>
    </xdr:to>
    <xdr:graphicFrame>
      <xdr:nvGraphicFramePr>
        <xdr:cNvPr id="40" name="Chart 46"/>
        <xdr:cNvGraphicFramePr/>
      </xdr:nvGraphicFramePr>
      <xdr:xfrm>
        <a:off x="22574250" y="2933700"/>
        <a:ext cx="3543300" cy="2343150"/>
      </xdr:xfrm>
      <a:graphic>
        <a:graphicData uri="http://schemas.openxmlformats.org/drawingml/2006/chart">
          <c:chart xmlns:c="http://schemas.openxmlformats.org/drawingml/2006/chart" r:id="rId40"/>
        </a:graphicData>
      </a:graphic>
    </xdr:graphicFrame>
    <xdr:clientData/>
  </xdr:twoCellAnchor>
  <xdr:twoCellAnchor>
    <xdr:from>
      <xdr:col>45</xdr:col>
      <xdr:colOff>47625</xdr:colOff>
      <xdr:row>43</xdr:row>
      <xdr:rowOff>123825</xdr:rowOff>
    </xdr:from>
    <xdr:to>
      <xdr:col>51</xdr:col>
      <xdr:colOff>200025</xdr:colOff>
      <xdr:row>57</xdr:row>
      <xdr:rowOff>66675</xdr:rowOff>
    </xdr:to>
    <xdr:graphicFrame>
      <xdr:nvGraphicFramePr>
        <xdr:cNvPr id="41" name="Chart 47"/>
        <xdr:cNvGraphicFramePr/>
      </xdr:nvGraphicFramePr>
      <xdr:xfrm>
        <a:off x="26784300" y="7667625"/>
        <a:ext cx="4029075" cy="2362200"/>
      </xdr:xfrm>
      <a:graphic>
        <a:graphicData uri="http://schemas.openxmlformats.org/drawingml/2006/chart">
          <c:chart xmlns:c="http://schemas.openxmlformats.org/drawingml/2006/chart" r:id="rId41"/>
        </a:graphicData>
      </a:graphic>
    </xdr:graphicFrame>
    <xdr:clientData/>
  </xdr:twoCellAnchor>
  <xdr:twoCellAnchor>
    <xdr:from>
      <xdr:col>45</xdr:col>
      <xdr:colOff>38100</xdr:colOff>
      <xdr:row>22</xdr:row>
      <xdr:rowOff>123825</xdr:rowOff>
    </xdr:from>
    <xdr:to>
      <xdr:col>50</xdr:col>
      <xdr:colOff>657225</xdr:colOff>
      <xdr:row>34</xdr:row>
      <xdr:rowOff>142875</xdr:rowOff>
    </xdr:to>
    <xdr:graphicFrame>
      <xdr:nvGraphicFramePr>
        <xdr:cNvPr id="42" name="Chart 48"/>
        <xdr:cNvGraphicFramePr/>
      </xdr:nvGraphicFramePr>
      <xdr:xfrm>
        <a:off x="26774775" y="4038600"/>
        <a:ext cx="3810000" cy="2085975"/>
      </xdr:xfrm>
      <a:graphic>
        <a:graphicData uri="http://schemas.openxmlformats.org/drawingml/2006/chart">
          <c:chart xmlns:c="http://schemas.openxmlformats.org/drawingml/2006/chart" r:id="rId4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0.8595</cdr:y>
    </cdr:from>
    <cdr:to>
      <cdr:x>0.4035</cdr:x>
      <cdr:y>0.95925</cdr:y>
    </cdr:to>
    <cdr:sp>
      <cdr:nvSpPr>
        <cdr:cNvPr id="1" name="TextBox 1"/>
        <cdr:cNvSpPr txBox="1">
          <a:spLocks noChangeArrowheads="1"/>
        </cdr:cNvSpPr>
      </cdr:nvSpPr>
      <cdr:spPr>
        <a:xfrm>
          <a:off x="619125" y="2247900"/>
          <a:ext cx="952500" cy="257175"/>
        </a:xfrm>
        <a:prstGeom prst="rect">
          <a:avLst/>
        </a:prstGeom>
        <a:noFill/>
        <a:ln w="1" cmpd="sng">
          <a:noFill/>
        </a:ln>
      </cdr:spPr>
      <cdr:txBody>
        <a:bodyPr vertOverflow="clip" wrap="square" anchor="ctr"/>
        <a:p>
          <a:pPr algn="ctr">
            <a:defRPr/>
          </a:pPr>
          <a:r>
            <a:rPr lang="en-US" cap="none" sz="1100" b="1" i="0" u="none" baseline="0">
              <a:latin typeface="ＭＳ Ｐゴシック"/>
              <a:ea typeface="ＭＳ Ｐゴシック"/>
              <a:cs typeface="ＭＳ Ｐゴシック"/>
            </a:rPr>
            <a:t>遊々広場</a:t>
          </a:r>
        </a:p>
      </cdr:txBody>
    </cdr:sp>
  </cdr:relSizeAnchor>
  <cdr:relSizeAnchor xmlns:cdr="http://schemas.openxmlformats.org/drawingml/2006/chartDrawing">
    <cdr:from>
      <cdr:x>0.717</cdr:x>
      <cdr:y>0.8595</cdr:y>
    </cdr:from>
    <cdr:to>
      <cdr:x>0.8925</cdr:x>
      <cdr:y>0.95925</cdr:y>
    </cdr:to>
    <cdr:sp>
      <cdr:nvSpPr>
        <cdr:cNvPr id="2" name="TextBox 2"/>
        <cdr:cNvSpPr txBox="1">
          <a:spLocks noChangeArrowheads="1"/>
        </cdr:cNvSpPr>
      </cdr:nvSpPr>
      <cdr:spPr>
        <a:xfrm>
          <a:off x="2800350" y="2247900"/>
          <a:ext cx="685800" cy="257175"/>
        </a:xfrm>
        <a:prstGeom prst="rect">
          <a:avLst/>
        </a:prstGeom>
        <a:noFill/>
        <a:ln w="1" cmpd="sng">
          <a:noFill/>
        </a:ln>
      </cdr:spPr>
      <cdr:txBody>
        <a:bodyPr vertOverflow="clip" wrap="square" anchor="ctr"/>
        <a:p>
          <a:pPr algn="ctr">
            <a:defRPr/>
          </a:pPr>
          <a:r>
            <a:rPr lang="en-US" cap="none" sz="1100" b="1" i="0" u="none" baseline="0">
              <a:latin typeface="ＭＳ Ｐゴシック"/>
              <a:ea typeface="ＭＳ Ｐゴシック"/>
              <a:cs typeface="ＭＳ Ｐゴシック"/>
            </a:rPr>
            <a:t>研修会</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0.04275</cdr:x>
      <cdr:y>0.168</cdr:y>
    </cdr:from>
    <cdr:to>
      <cdr:x>0.18475</cdr:x>
      <cdr:y>0.273</cdr:y>
    </cdr:to>
    <cdr:sp>
      <cdr:nvSpPr>
        <cdr:cNvPr id="1" name="TextBox 1"/>
        <cdr:cNvSpPr txBox="1">
          <a:spLocks noChangeArrowheads="1"/>
        </cdr:cNvSpPr>
      </cdr:nvSpPr>
      <cdr:spPr>
        <a:xfrm>
          <a:off x="171450" y="381000"/>
          <a:ext cx="590550" cy="247650"/>
        </a:xfrm>
        <a:prstGeom prst="rect">
          <a:avLst/>
        </a:prstGeom>
        <a:noFill/>
        <a:ln w="1"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納涼大会</a:t>
          </a:r>
        </a:p>
      </cdr:txBody>
    </cdr:sp>
  </cdr:relSizeAnchor>
  <cdr:relSizeAnchor xmlns:cdr="http://schemas.openxmlformats.org/drawingml/2006/chartDrawing">
    <cdr:from>
      <cdr:x>0.18475</cdr:x>
      <cdr:y>0.168</cdr:y>
    </cdr:from>
    <cdr:to>
      <cdr:x>0.3145</cdr:x>
      <cdr:y>0.273</cdr:y>
    </cdr:to>
    <cdr:sp>
      <cdr:nvSpPr>
        <cdr:cNvPr id="2" name="TextBox 2"/>
        <cdr:cNvSpPr txBox="1">
          <a:spLocks noChangeArrowheads="1"/>
        </cdr:cNvSpPr>
      </cdr:nvSpPr>
      <cdr:spPr>
        <a:xfrm>
          <a:off x="762000" y="381000"/>
          <a:ext cx="542925"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社会見学</a:t>
          </a:r>
        </a:p>
      </cdr:txBody>
    </cdr:sp>
  </cdr:relSizeAnchor>
  <cdr:relSizeAnchor xmlns:cdr="http://schemas.openxmlformats.org/drawingml/2006/chartDrawing">
    <cdr:from>
      <cdr:x>0.33325</cdr:x>
      <cdr:y>0.168</cdr:y>
    </cdr:from>
    <cdr:to>
      <cdr:x>0.462</cdr:x>
      <cdr:y>0.273</cdr:y>
    </cdr:to>
    <cdr:sp>
      <cdr:nvSpPr>
        <cdr:cNvPr id="3" name="TextBox 3"/>
        <cdr:cNvSpPr txBox="1">
          <a:spLocks noChangeArrowheads="1"/>
        </cdr:cNvSpPr>
      </cdr:nvSpPr>
      <cdr:spPr>
        <a:xfrm>
          <a:off x="1381125" y="381000"/>
          <a:ext cx="533400"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デジ旅行</a:t>
          </a:r>
        </a:p>
      </cdr:txBody>
    </cdr:sp>
  </cdr:relSizeAnchor>
  <cdr:relSizeAnchor xmlns:cdr="http://schemas.openxmlformats.org/drawingml/2006/chartDrawing">
    <cdr:from>
      <cdr:x>0.501</cdr:x>
      <cdr:y>0.168</cdr:y>
    </cdr:from>
    <cdr:to>
      <cdr:x>0.60525</cdr:x>
      <cdr:y>0.273</cdr:y>
    </cdr:to>
    <cdr:sp>
      <cdr:nvSpPr>
        <cdr:cNvPr id="4" name="TextBox 4"/>
        <cdr:cNvSpPr txBox="1">
          <a:spLocks noChangeArrowheads="1"/>
        </cdr:cNvSpPr>
      </cdr:nvSpPr>
      <cdr:spPr>
        <a:xfrm>
          <a:off x="2076450" y="381000"/>
          <a:ext cx="428625"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新年会</a:t>
          </a:r>
        </a:p>
      </cdr:txBody>
    </cdr:sp>
  </cdr:relSizeAnchor>
  <cdr:relSizeAnchor xmlns:cdr="http://schemas.openxmlformats.org/drawingml/2006/chartDrawing">
    <cdr:from>
      <cdr:x>0.63325</cdr:x>
      <cdr:y>0.168</cdr:y>
    </cdr:from>
    <cdr:to>
      <cdr:x>0.738</cdr:x>
      <cdr:y>0.273</cdr:y>
    </cdr:to>
    <cdr:sp>
      <cdr:nvSpPr>
        <cdr:cNvPr id="5" name="TextBox 5"/>
        <cdr:cNvSpPr txBox="1">
          <a:spLocks noChangeArrowheads="1"/>
        </cdr:cNvSpPr>
      </cdr:nvSpPr>
      <cdr:spPr>
        <a:xfrm>
          <a:off x="2628900" y="381000"/>
          <a:ext cx="438150"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忘年会</a:t>
          </a:r>
        </a:p>
      </cdr:txBody>
    </cdr:sp>
  </cdr:relSizeAnchor>
  <cdr:relSizeAnchor xmlns:cdr="http://schemas.openxmlformats.org/drawingml/2006/chartDrawing">
    <cdr:from>
      <cdr:x>0.79175</cdr:x>
      <cdr:y>0.168</cdr:y>
    </cdr:from>
    <cdr:to>
      <cdr:x>0.92225</cdr:x>
      <cdr:y>0.273</cdr:y>
    </cdr:to>
    <cdr:sp>
      <cdr:nvSpPr>
        <cdr:cNvPr id="6" name="TextBox 6"/>
        <cdr:cNvSpPr txBox="1">
          <a:spLocks noChangeArrowheads="1"/>
        </cdr:cNvSpPr>
      </cdr:nvSpPr>
      <cdr:spPr>
        <a:xfrm>
          <a:off x="3286125" y="381000"/>
          <a:ext cx="542925"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定期総会</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0.90225</cdr:y>
    </cdr:from>
    <cdr:to>
      <cdr:x>0.891</cdr:x>
      <cdr:y>0.9905</cdr:y>
    </cdr:to>
    <cdr:sp>
      <cdr:nvSpPr>
        <cdr:cNvPr id="1" name="TextBox 1"/>
        <cdr:cNvSpPr txBox="1">
          <a:spLocks noChangeArrowheads="1"/>
        </cdr:cNvSpPr>
      </cdr:nvSpPr>
      <cdr:spPr>
        <a:xfrm>
          <a:off x="2381250" y="2143125"/>
          <a:ext cx="1123950" cy="209550"/>
        </a:xfrm>
        <a:prstGeom prst="rect">
          <a:avLst/>
        </a:prstGeom>
        <a:noFill/>
        <a:ln w="1" cmpd="sng">
          <a:noFill/>
        </a:ln>
      </cdr:spPr>
      <cdr:txBody>
        <a:bodyPr vertOverflow="clip" wrap="square" anchor="ctr"/>
        <a:p>
          <a:pPr algn="ctr">
            <a:defRPr/>
          </a:pPr>
          <a:r>
            <a:rPr lang="en-US" cap="none" sz="1100" b="1" i="0" u="none" baseline="0">
              <a:latin typeface="ＭＳ Ｐゴシック"/>
              <a:ea typeface="ＭＳ Ｐゴシック"/>
              <a:cs typeface="ＭＳ Ｐゴシック"/>
            </a:rPr>
            <a:t>厳しい運営</a:t>
          </a:r>
        </a:p>
      </cdr:txBody>
    </cdr:sp>
  </cdr:relSizeAnchor>
  <cdr:relSizeAnchor xmlns:cdr="http://schemas.openxmlformats.org/drawingml/2006/chartDrawing">
    <cdr:from>
      <cdr:x>0.20225</cdr:x>
      <cdr:y>0.90225</cdr:y>
    </cdr:from>
    <cdr:to>
      <cdr:x>0.49975</cdr:x>
      <cdr:y>0.9905</cdr:y>
    </cdr:to>
    <cdr:sp>
      <cdr:nvSpPr>
        <cdr:cNvPr id="2" name="TextBox 2"/>
        <cdr:cNvSpPr txBox="1">
          <a:spLocks noChangeArrowheads="1"/>
        </cdr:cNvSpPr>
      </cdr:nvSpPr>
      <cdr:spPr>
        <a:xfrm>
          <a:off x="790575" y="2143125"/>
          <a:ext cx="1171575" cy="209550"/>
        </a:xfrm>
        <a:prstGeom prst="rect">
          <a:avLst/>
        </a:prstGeom>
        <a:noFill/>
        <a:ln w="1" cmpd="sng">
          <a:noFill/>
        </a:ln>
      </cdr:spPr>
      <cdr:txBody>
        <a:bodyPr vertOverflow="clip" wrap="square" anchor="ctr"/>
        <a:p>
          <a:pPr algn="ctr">
            <a:defRPr/>
          </a:pPr>
          <a:r>
            <a:rPr lang="en-US" cap="none" sz="1100" b="1" i="0" u="none" baseline="0">
              <a:latin typeface="ＭＳ Ｐゴシック"/>
              <a:ea typeface="ＭＳ Ｐゴシック"/>
              <a:cs typeface="ＭＳ Ｐゴシック"/>
            </a:rPr>
            <a:t>現状自主性</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0.14975</cdr:y>
    </cdr:from>
    <cdr:to>
      <cdr:x>0.971</cdr:x>
      <cdr:y>0.25625</cdr:y>
    </cdr:to>
    <cdr:sp>
      <cdr:nvSpPr>
        <cdr:cNvPr id="1" name="TextBox 1"/>
        <cdr:cNvSpPr txBox="1">
          <a:spLocks noChangeArrowheads="1"/>
        </cdr:cNvSpPr>
      </cdr:nvSpPr>
      <cdr:spPr>
        <a:xfrm>
          <a:off x="2762250" y="342900"/>
          <a:ext cx="904875" cy="247650"/>
        </a:xfrm>
        <a:prstGeom prst="rect">
          <a:avLst/>
        </a:prstGeom>
        <a:noFill/>
        <a:ln w="1" cmpd="sng">
          <a:noFill/>
        </a:ln>
      </cdr:spPr>
      <cdr:txBody>
        <a:bodyPr vertOverflow="clip" wrap="square" anchor="ctr"/>
        <a:p>
          <a:pPr algn="ctr">
            <a:defRPr/>
          </a:pPr>
          <a:r>
            <a:rPr lang="en-US" cap="none" sz="800" b="1" i="0" u="none" baseline="0">
              <a:latin typeface="ＭＳ Ｐゴシック"/>
              <a:ea typeface="ＭＳ Ｐゴシック"/>
              <a:cs typeface="ＭＳ Ｐゴシック"/>
            </a:rPr>
            <a:t>プリンタ</a:t>
          </a:r>
        </a:p>
      </cdr:txBody>
    </cdr:sp>
  </cdr:relSizeAnchor>
  <cdr:relSizeAnchor xmlns:cdr="http://schemas.openxmlformats.org/drawingml/2006/chartDrawing">
    <cdr:from>
      <cdr:x>0.02025</cdr:x>
      <cdr:y>0.17225</cdr:y>
    </cdr:from>
    <cdr:to>
      <cdr:x>0.141</cdr:x>
      <cdr:y>0.22975</cdr:y>
    </cdr:to>
    <cdr:sp>
      <cdr:nvSpPr>
        <cdr:cNvPr id="2" name="TextBox 2"/>
        <cdr:cNvSpPr txBox="1">
          <a:spLocks noChangeArrowheads="1"/>
        </cdr:cNvSpPr>
      </cdr:nvSpPr>
      <cdr:spPr>
        <a:xfrm>
          <a:off x="76200" y="400050"/>
          <a:ext cx="457200" cy="133350"/>
        </a:xfrm>
        <a:prstGeom prst="rect">
          <a:avLst/>
        </a:prstGeom>
        <a:noFill/>
        <a:ln w="1" cmpd="sng">
          <a:noFill/>
        </a:ln>
      </cdr:spPr>
      <cdr:txBody>
        <a:bodyPr vertOverflow="clip" wrap="square" anchor="ctr"/>
        <a:p>
          <a:pPr algn="ctr">
            <a:defRPr/>
          </a:pPr>
          <a:r>
            <a:rPr lang="en-US" cap="none" sz="800" b="1" i="0" u="none" baseline="0">
              <a:latin typeface="ＭＳ Ｐゴシック"/>
              <a:ea typeface="ＭＳ Ｐゴシック"/>
              <a:cs typeface="ＭＳ Ｐゴシック"/>
            </a:rPr>
            <a:t>パソコン</a:t>
          </a:r>
        </a:p>
      </cdr:txBody>
    </cdr:sp>
  </cdr:relSizeAnchor>
  <cdr:relSizeAnchor xmlns:cdr="http://schemas.openxmlformats.org/drawingml/2006/chartDrawing">
    <cdr:from>
      <cdr:x>0.186</cdr:x>
      <cdr:y>0.17225</cdr:y>
    </cdr:from>
    <cdr:to>
      <cdr:x>0.47</cdr:x>
      <cdr:y>0.22975</cdr:y>
    </cdr:to>
    <cdr:sp>
      <cdr:nvSpPr>
        <cdr:cNvPr id="3" name="TextBox 3"/>
        <cdr:cNvSpPr txBox="1">
          <a:spLocks noChangeArrowheads="1"/>
        </cdr:cNvSpPr>
      </cdr:nvSpPr>
      <cdr:spPr>
        <a:xfrm>
          <a:off x="695325" y="400050"/>
          <a:ext cx="1076325" cy="133350"/>
        </a:xfrm>
        <a:prstGeom prst="rect">
          <a:avLst/>
        </a:prstGeom>
        <a:noFill/>
        <a:ln w="1" cmpd="sng">
          <a:noFill/>
        </a:ln>
      </cdr:spPr>
      <cdr:txBody>
        <a:bodyPr vertOverflow="clip" wrap="square" anchor="ctr"/>
        <a:p>
          <a:pPr algn="ctr">
            <a:defRPr/>
          </a:pPr>
          <a:r>
            <a:rPr lang="en-US" cap="none" sz="800" b="1" i="0" u="none" baseline="0">
              <a:latin typeface="ＭＳ Ｐゴシック"/>
              <a:ea typeface="ＭＳ Ｐゴシック"/>
              <a:cs typeface="ＭＳ Ｐゴシック"/>
            </a:rPr>
            <a:t>プロジェクタ</a:t>
          </a:r>
        </a:p>
      </cdr:txBody>
    </cdr:sp>
  </cdr:relSizeAnchor>
  <cdr:relSizeAnchor xmlns:cdr="http://schemas.openxmlformats.org/drawingml/2006/chartDrawing">
    <cdr:from>
      <cdr:x>0.47</cdr:x>
      <cdr:y>0.17225</cdr:y>
    </cdr:from>
    <cdr:to>
      <cdr:x>0.64525</cdr:x>
      <cdr:y>0.22975</cdr:y>
    </cdr:to>
    <cdr:sp>
      <cdr:nvSpPr>
        <cdr:cNvPr id="4" name="TextBox 4"/>
        <cdr:cNvSpPr txBox="1">
          <a:spLocks noChangeArrowheads="1"/>
        </cdr:cNvSpPr>
      </cdr:nvSpPr>
      <cdr:spPr>
        <a:xfrm>
          <a:off x="1771650" y="400050"/>
          <a:ext cx="666750" cy="133350"/>
        </a:xfrm>
        <a:prstGeom prst="rect">
          <a:avLst/>
        </a:prstGeom>
        <a:noFill/>
        <a:ln w="1" cmpd="sng">
          <a:noFill/>
        </a:ln>
      </cdr:spPr>
      <cdr:txBody>
        <a:bodyPr vertOverflow="clip" wrap="square" anchor="ctr"/>
        <a:p>
          <a:pPr algn="ctr">
            <a:defRPr/>
          </a:pPr>
          <a:r>
            <a:rPr lang="en-US" cap="none" sz="800" b="1" i="0" u="none" baseline="0">
              <a:latin typeface="ＭＳ Ｐゴシック"/>
              <a:ea typeface="ＭＳ Ｐゴシック"/>
              <a:cs typeface="ＭＳ Ｐゴシック"/>
            </a:rPr>
            <a:t>モデム</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0.22425</cdr:x>
      <cdr:y>0.015</cdr:y>
    </cdr:from>
    <cdr:to>
      <cdr:x>0.75</cdr:x>
      <cdr:y>0.103</cdr:y>
    </cdr:to>
    <cdr:sp>
      <cdr:nvSpPr>
        <cdr:cNvPr id="1" name="TextBox 1"/>
        <cdr:cNvSpPr txBox="1">
          <a:spLocks noChangeArrowheads="1"/>
        </cdr:cNvSpPr>
      </cdr:nvSpPr>
      <cdr:spPr>
        <a:xfrm>
          <a:off x="828675" y="38100"/>
          <a:ext cx="1952625" cy="228600"/>
        </a:xfrm>
        <a:prstGeom prst="rect">
          <a:avLst/>
        </a:prstGeom>
        <a:noFill/>
        <a:ln w="1" cmpd="sng">
          <a:noFill/>
        </a:ln>
      </cdr:spPr>
      <cdr:txBody>
        <a:bodyPr vertOverflow="clip" wrap="square" anchor="ctr"/>
        <a:p>
          <a:pPr algn="ctr">
            <a:defRPr/>
          </a:pPr>
          <a:r>
            <a:rPr lang="en-US" cap="none" sz="1075" b="1" i="0" u="none" baseline="0">
              <a:latin typeface="ＭＳ Ｐゴシック"/>
              <a:ea typeface="ＭＳ Ｐゴシック"/>
              <a:cs typeface="ＭＳ Ｐゴシック"/>
            </a:rPr>
            <a:t>例会運営方式について</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0.84675</cdr:y>
    </cdr:from>
    <cdr:to>
      <cdr:x>0.499</cdr:x>
      <cdr:y>0.97825</cdr:y>
    </cdr:to>
    <cdr:sp>
      <cdr:nvSpPr>
        <cdr:cNvPr id="1" name="TextBox 1"/>
        <cdr:cNvSpPr txBox="1">
          <a:spLocks noChangeArrowheads="1"/>
        </cdr:cNvSpPr>
      </cdr:nvSpPr>
      <cdr:spPr>
        <a:xfrm>
          <a:off x="9525" y="1647825"/>
          <a:ext cx="1762125" cy="257175"/>
        </a:xfrm>
        <a:prstGeom prst="rect">
          <a:avLst/>
        </a:prstGeom>
        <a:noFill/>
        <a:ln w="1" cmpd="sng">
          <a:noFill/>
        </a:ln>
      </cdr:spPr>
      <cdr:txBody>
        <a:bodyPr vertOverflow="clip" wrap="square" anchor="ctr"/>
        <a:p>
          <a:pPr algn="ctr">
            <a:defRPr/>
          </a:pPr>
          <a:r>
            <a:rPr lang="en-US" cap="none" sz="1200" b="1" i="0" u="none" baseline="0">
              <a:latin typeface="ＭＳ Ｐゴシック"/>
              <a:ea typeface="ＭＳ Ｐゴシック"/>
              <a:cs typeface="ＭＳ Ｐゴシック"/>
            </a:rPr>
            <a:t>遊ねっとの活動分野</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0.865</cdr:y>
    </cdr:from>
    <cdr:to>
      <cdr:x>0.44125</cdr:x>
      <cdr:y>1</cdr:y>
    </cdr:to>
    <cdr:sp>
      <cdr:nvSpPr>
        <cdr:cNvPr id="1" name="TextBox 1"/>
        <cdr:cNvSpPr txBox="1">
          <a:spLocks noChangeArrowheads="1"/>
        </cdr:cNvSpPr>
      </cdr:nvSpPr>
      <cdr:spPr>
        <a:xfrm>
          <a:off x="9525" y="2019300"/>
          <a:ext cx="1552575" cy="314325"/>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回答者（64名）に対する割合</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0.24875</cdr:y>
    </cdr:from>
    <cdr:to>
      <cdr:x>0.00525</cdr:x>
      <cdr:y>0.626</cdr:y>
    </cdr:to>
    <cdr:sp>
      <cdr:nvSpPr>
        <cdr:cNvPr id="1" name="TextBox 1"/>
        <cdr:cNvSpPr txBox="1">
          <a:spLocks noChangeArrowheads="1"/>
        </cdr:cNvSpPr>
      </cdr:nvSpPr>
      <cdr:spPr>
        <a:xfrm>
          <a:off x="0" y="581025"/>
          <a:ext cx="19050" cy="885825"/>
        </a:xfrm>
        <a:prstGeom prst="rect">
          <a:avLst/>
        </a:prstGeom>
        <a:noFill/>
        <a:ln w="1" cmpd="sng">
          <a:noFill/>
        </a:ln>
      </cdr:spPr>
      <cdr:txBody>
        <a:bodyPr vertOverflow="clip" wrap="square" anchor="ctr" vert="wordArtVertRtl"/>
        <a:p>
          <a:pPr algn="ctr">
            <a:defRPr/>
          </a:pPr>
          <a:r>
            <a:rPr lang="en-US" cap="none" sz="1125" b="1" i="0" u="none" baseline="0">
              <a:latin typeface="ＭＳ Ｐゴシック"/>
              <a:ea typeface="ＭＳ Ｐゴシック"/>
              <a:cs typeface="ＭＳ Ｐゴシック"/>
            </a:rPr>
            <a:t>満足度</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6085;&#12398;&#20986;&#20250;&#22580;\&#36039;&#26009;\&#12450;&#12531;&#12465;&#12540;&#12488;\&#31532;1&#22238;&#12450;&#12531;&#12465;&#12540;&#12488;&#12487;&#12540;&#12479;&#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C8" t="str">
            <v>友人,知人</v>
          </cell>
          <cell r="G8">
            <v>0.6666666666666666</v>
          </cell>
          <cell r="K8" t="str">
            <v>10回</v>
          </cell>
          <cell r="O8">
            <v>0.058823529411764705</v>
          </cell>
        </row>
        <row r="9">
          <cell r="C9" t="str">
            <v>ミニコミ誌</v>
          </cell>
          <cell r="G9">
            <v>0.2916666666666667</v>
          </cell>
          <cell r="K9" t="str">
            <v>8回</v>
          </cell>
          <cell r="O9">
            <v>0.11764705882352941</v>
          </cell>
        </row>
        <row r="10">
          <cell r="C10" t="str">
            <v>パソコン教室</v>
          </cell>
          <cell r="G10">
            <v>0.013888888888888888</v>
          </cell>
          <cell r="K10" t="str">
            <v>5回</v>
          </cell>
          <cell r="O10">
            <v>0.11764705882352941</v>
          </cell>
        </row>
        <row r="11">
          <cell r="C11" t="str">
            <v>IT講習会</v>
          </cell>
          <cell r="G11">
            <v>0.013888888888888888</v>
          </cell>
          <cell r="K11" t="str">
            <v>4回</v>
          </cell>
          <cell r="O11">
            <v>0.29411764705882354</v>
          </cell>
        </row>
        <row r="12">
          <cell r="C12" t="str">
            <v>教育委員会</v>
          </cell>
          <cell r="G12">
            <v>0.013888888888888888</v>
          </cell>
          <cell r="K12" t="str">
            <v>3回</v>
          </cell>
          <cell r="O12">
            <v>0.23529411764705882</v>
          </cell>
        </row>
        <row r="13">
          <cell r="K13" t="str">
            <v>2回</v>
          </cell>
          <cell r="O13">
            <v>0.11764705882352941</v>
          </cell>
        </row>
        <row r="14">
          <cell r="K14" t="str">
            <v>1回</v>
          </cell>
          <cell r="O14">
            <v>0.058823529411764705</v>
          </cell>
        </row>
        <row r="15">
          <cell r="C15" t="str">
            <v>2年以上</v>
          </cell>
          <cell r="G15">
            <v>0.5616438356164384</v>
          </cell>
        </row>
        <row r="16">
          <cell r="C16" t="str">
            <v>１～2年</v>
          </cell>
          <cell r="G16">
            <v>0.2465753424657534</v>
          </cell>
        </row>
        <row r="17">
          <cell r="C17" t="str">
            <v>半年から１年</v>
          </cell>
          <cell r="G17">
            <v>0.0821917808219178</v>
          </cell>
          <cell r="K17" t="str">
            <v>日の出例会</v>
          </cell>
          <cell r="O17">
            <v>0.4583333333333333</v>
          </cell>
        </row>
        <row r="18">
          <cell r="C18" t="str">
            <v>半年未満</v>
          </cell>
          <cell r="G18">
            <v>0.1095890410958904</v>
          </cell>
          <cell r="K18" t="str">
            <v>浦安例会</v>
          </cell>
          <cell r="O18">
            <v>0.2916666666666667</v>
          </cell>
        </row>
        <row r="19">
          <cell r="K19" t="str">
            <v>堀江例会</v>
          </cell>
          <cell r="O19">
            <v>0.25</v>
          </cell>
        </row>
        <row r="21">
          <cell r="C21" t="str">
            <v>WinXP</v>
          </cell>
          <cell r="G21">
            <v>0.5540540540540541</v>
          </cell>
        </row>
        <row r="22">
          <cell r="C22" t="str">
            <v>Win９８</v>
          </cell>
          <cell r="G22">
            <v>0.2702702702702703</v>
          </cell>
          <cell r="K22" t="str">
            <v>エクセルの使い方</v>
          </cell>
          <cell r="O22">
            <v>0.1925133689839572</v>
          </cell>
        </row>
        <row r="23">
          <cell r="C23" t="str">
            <v>WinME</v>
          </cell>
          <cell r="G23">
            <v>0.12162162162162163</v>
          </cell>
          <cell r="K23" t="str">
            <v>デジカメの使い方</v>
          </cell>
          <cell r="O23">
            <v>0.18716577540106952</v>
          </cell>
        </row>
        <row r="24">
          <cell r="C24" t="str">
            <v>Win２０００</v>
          </cell>
          <cell r="G24">
            <v>0.04054054054054054</v>
          </cell>
          <cell r="K24" t="str">
            <v>ペイントの使い方</v>
          </cell>
          <cell r="O24">
            <v>0.15508021390374332</v>
          </cell>
        </row>
        <row r="25">
          <cell r="C25" t="str">
            <v>Mac</v>
          </cell>
          <cell r="G25">
            <v>0.013513513513513514</v>
          </cell>
          <cell r="K25" t="str">
            <v>インターネットの使い方</v>
          </cell>
          <cell r="O25">
            <v>0.13368983957219252</v>
          </cell>
        </row>
        <row r="26">
          <cell r="C26" t="str">
            <v>その他(なし)</v>
          </cell>
          <cell r="G26">
            <v>0</v>
          </cell>
          <cell r="K26" t="str">
            <v>ホームページ作成</v>
          </cell>
          <cell r="O26">
            <v>0.12299465240641712</v>
          </cell>
        </row>
        <row r="27">
          <cell r="K27" t="str">
            <v>ワードの使い方</v>
          </cell>
          <cell r="O27">
            <v>0.11764705882352941</v>
          </cell>
        </row>
        <row r="28">
          <cell r="K28" t="str">
            <v>電子メールの使い方</v>
          </cell>
          <cell r="O28">
            <v>0.09090909090909091</v>
          </cell>
        </row>
        <row r="29">
          <cell r="C29" t="str">
            <v>ADSL</v>
          </cell>
          <cell r="G29">
            <v>0.5245901639344263</v>
          </cell>
        </row>
        <row r="30">
          <cell r="C30" t="str">
            <v>ケーブルテレビ</v>
          </cell>
          <cell r="G30">
            <v>0.11475409836065574</v>
          </cell>
        </row>
        <row r="31">
          <cell r="C31" t="str">
            <v>電話回線</v>
          </cell>
          <cell r="G31">
            <v>0.11475409836065574</v>
          </cell>
        </row>
        <row r="32">
          <cell r="C32" t="str">
            <v>ISDN</v>
          </cell>
          <cell r="G32">
            <v>0.09836065573770492</v>
          </cell>
        </row>
        <row r="33">
          <cell r="C33" t="str">
            <v>光ファイバー</v>
          </cell>
          <cell r="G33">
            <v>0.09836065573770492</v>
          </cell>
        </row>
        <row r="34">
          <cell r="C34" t="str">
            <v>判らない</v>
          </cell>
          <cell r="G34">
            <v>0.04918032786885246</v>
          </cell>
        </row>
        <row r="37">
          <cell r="C37" t="str">
            <v>1日３回以上</v>
          </cell>
          <cell r="G37">
            <v>0.26666666666666666</v>
          </cell>
        </row>
        <row r="38">
          <cell r="C38" t="str">
            <v>1日１回</v>
          </cell>
          <cell r="G38">
            <v>0.4666666666666667</v>
          </cell>
        </row>
        <row r="39">
          <cell r="C39" t="str">
            <v>2日１回</v>
          </cell>
          <cell r="G39">
            <v>0</v>
          </cell>
        </row>
        <row r="40">
          <cell r="C40" t="str">
            <v>3日１回</v>
          </cell>
          <cell r="G40">
            <v>0.16666666666666666</v>
          </cell>
        </row>
        <row r="41">
          <cell r="C41" t="str">
            <v>週１回</v>
          </cell>
          <cell r="G41">
            <v>0.1</v>
          </cell>
        </row>
        <row r="44">
          <cell r="C44" t="str">
            <v>プロバイダーのウイルスチェックサービス</v>
          </cell>
          <cell r="G44">
            <v>0.3333333333333333</v>
          </cell>
        </row>
        <row r="45">
          <cell r="C45" t="str">
            <v>ノートンインターネットセキュリティ</v>
          </cell>
          <cell r="G45">
            <v>0.2222222222222222</v>
          </cell>
        </row>
        <row r="46">
          <cell r="C46" t="str">
            <v>ウイルスバスター</v>
          </cell>
          <cell r="G46">
            <v>0.20833333333333334</v>
          </cell>
        </row>
        <row r="47">
          <cell r="C47" t="str">
            <v>その他</v>
          </cell>
          <cell r="G47">
            <v>0.05555555555555555</v>
          </cell>
        </row>
        <row r="48">
          <cell r="C48" t="str">
            <v>いいえ</v>
          </cell>
          <cell r="G48">
            <v>0.1527777777777778</v>
          </cell>
        </row>
        <row r="49">
          <cell r="C49" t="str">
            <v>判らない</v>
          </cell>
          <cell r="G49">
            <v>0.027777777777777776</v>
          </cell>
        </row>
        <row r="52">
          <cell r="C52" t="str">
            <v>大満足</v>
          </cell>
          <cell r="G52">
            <v>0.18055555555555555</v>
          </cell>
        </row>
        <row r="53">
          <cell r="C53" t="str">
            <v>満足</v>
          </cell>
          <cell r="G53">
            <v>0.4861111111111111</v>
          </cell>
        </row>
        <row r="54">
          <cell r="C54" t="str">
            <v>普通</v>
          </cell>
          <cell r="G54">
            <v>0.2916666666666667</v>
          </cell>
        </row>
        <row r="55">
          <cell r="C55" t="str">
            <v>やや不満</v>
          </cell>
          <cell r="G55">
            <v>0.027777777777777776</v>
          </cell>
        </row>
        <row r="56">
          <cell r="C56" t="str">
            <v>不満</v>
          </cell>
          <cell r="G56">
            <v>0.013888888888888888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26"/>
  <sheetViews>
    <sheetView workbookViewId="0" topLeftCell="A1">
      <selection activeCell="J23" sqref="J23"/>
    </sheetView>
  </sheetViews>
  <sheetFormatPr defaultColWidth="9.00390625" defaultRowHeight="13.5"/>
  <cols>
    <col min="1" max="1" width="1.4921875" style="0" customWidth="1"/>
    <col min="2" max="2" width="3.375" style="0" customWidth="1"/>
    <col min="3" max="3" width="21.50390625" style="0" customWidth="1"/>
    <col min="4" max="4" width="8.125" style="0" customWidth="1"/>
    <col min="5" max="5" width="3.875" style="0" customWidth="1"/>
    <col min="6" max="6" width="5.50390625" style="0" customWidth="1"/>
    <col min="7" max="7" width="29.25390625" style="0" customWidth="1"/>
    <col min="8" max="8" width="18.125" style="0" customWidth="1"/>
    <col min="9" max="9" width="17.625" style="0" customWidth="1"/>
    <col min="10" max="10" width="9.125" style="0" customWidth="1"/>
  </cols>
  <sheetData>
    <row r="1" spans="1:10" ht="21">
      <c r="A1" s="1"/>
      <c r="B1" s="64" t="s">
        <v>75</v>
      </c>
      <c r="C1" s="1"/>
      <c r="D1" s="1"/>
      <c r="E1" s="1"/>
      <c r="F1" s="1"/>
      <c r="G1" s="1" t="s">
        <v>34</v>
      </c>
      <c r="H1" s="1"/>
      <c r="I1" s="1"/>
      <c r="J1" s="1"/>
    </row>
    <row r="2" spans="1:10" ht="13.5">
      <c r="A2" s="1"/>
      <c r="B2" s="5" t="s">
        <v>98</v>
      </c>
      <c r="C2" s="1"/>
      <c r="D2" s="1"/>
      <c r="E2" s="1"/>
      <c r="F2" s="1"/>
      <c r="G2" s="1"/>
      <c r="H2" s="1"/>
      <c r="I2" s="1"/>
      <c r="J2" s="1"/>
    </row>
    <row r="3" spans="1:11" ht="13.5">
      <c r="A3" s="1"/>
      <c r="B3" s="4" t="s">
        <v>97</v>
      </c>
      <c r="C3" s="2"/>
      <c r="D3" s="2"/>
      <c r="E3" s="2"/>
      <c r="F3" s="2"/>
      <c r="G3" s="2"/>
      <c r="H3" s="2"/>
      <c r="I3" s="2"/>
      <c r="J3" s="2"/>
      <c r="K3" s="6"/>
    </row>
    <row r="4" spans="1:11" ht="13.5">
      <c r="A4" s="1"/>
      <c r="B4" s="4" t="s">
        <v>109</v>
      </c>
      <c r="C4" s="2"/>
      <c r="D4" s="2"/>
      <c r="E4" s="2"/>
      <c r="F4" s="2"/>
      <c r="G4" s="2"/>
      <c r="H4" s="2"/>
      <c r="I4" s="2"/>
      <c r="J4" s="2"/>
      <c r="K4" s="6"/>
    </row>
    <row r="5" spans="1:11" ht="13.5">
      <c r="A5" s="1"/>
      <c r="B5" s="4"/>
      <c r="C5" s="2"/>
      <c r="D5" s="2"/>
      <c r="E5" s="2"/>
      <c r="F5" s="2"/>
      <c r="G5" s="2"/>
      <c r="H5" s="2"/>
      <c r="I5" s="2"/>
      <c r="J5" s="2"/>
      <c r="K5" s="6"/>
    </row>
    <row r="6" spans="1:11" ht="13.5">
      <c r="A6" s="1"/>
      <c r="B6" s="48" t="s">
        <v>29</v>
      </c>
      <c r="C6" s="48"/>
      <c r="D6" s="48"/>
      <c r="E6" s="48"/>
      <c r="F6" s="48" t="s">
        <v>6</v>
      </c>
      <c r="G6" s="2"/>
      <c r="H6" s="6"/>
      <c r="I6" s="6"/>
      <c r="J6" s="2"/>
      <c r="K6" s="6"/>
    </row>
    <row r="7" spans="1:11" ht="13.5">
      <c r="A7" s="1"/>
      <c r="B7" s="2"/>
      <c r="C7" s="256" t="s">
        <v>105</v>
      </c>
      <c r="D7" s="256"/>
      <c r="E7" s="8"/>
      <c r="F7" s="2"/>
      <c r="G7" s="256" t="s">
        <v>105</v>
      </c>
      <c r="H7" s="256"/>
      <c r="I7" s="8"/>
      <c r="J7" s="2"/>
      <c r="K7" s="6"/>
    </row>
    <row r="8" spans="1:11" ht="13.5">
      <c r="A8" s="1"/>
      <c r="B8" s="2"/>
      <c r="C8" s="9" t="s">
        <v>0</v>
      </c>
      <c r="D8" s="15"/>
      <c r="E8" s="2"/>
      <c r="F8" s="2"/>
      <c r="G8" s="9" t="s">
        <v>40</v>
      </c>
      <c r="H8" s="23"/>
      <c r="I8" s="6"/>
      <c r="J8" s="2"/>
      <c r="K8" s="6"/>
    </row>
    <row r="9" spans="1:11" ht="13.5">
      <c r="A9" s="1"/>
      <c r="B9" s="2"/>
      <c r="C9" s="11" t="s">
        <v>32</v>
      </c>
      <c r="D9" s="16"/>
      <c r="E9" s="2"/>
      <c r="F9" s="2"/>
      <c r="G9" s="11" t="s">
        <v>41</v>
      </c>
      <c r="H9" s="16"/>
      <c r="I9" s="2"/>
      <c r="J9" s="2"/>
      <c r="K9" s="6"/>
    </row>
    <row r="10" spans="1:11" ht="13.5">
      <c r="A10" s="1"/>
      <c r="B10" s="2"/>
      <c r="C10" s="11" t="s">
        <v>31</v>
      </c>
      <c r="D10" s="16"/>
      <c r="E10" s="2"/>
      <c r="F10" s="2"/>
      <c r="G10" s="11" t="s">
        <v>7</v>
      </c>
      <c r="H10" s="16"/>
      <c r="I10" s="2"/>
      <c r="J10" s="2"/>
      <c r="K10" s="6"/>
    </row>
    <row r="11" spans="1:11" ht="13.5">
      <c r="A11" s="1"/>
      <c r="B11" s="2"/>
      <c r="C11" s="11" t="s">
        <v>1</v>
      </c>
      <c r="D11" s="16"/>
      <c r="E11" s="2"/>
      <c r="F11" s="2"/>
      <c r="G11" s="11" t="s">
        <v>42</v>
      </c>
      <c r="H11" s="16"/>
      <c r="I11" s="2"/>
      <c r="J11" s="2"/>
      <c r="K11" s="6"/>
    </row>
    <row r="12" spans="1:11" ht="13.5">
      <c r="A12" s="1"/>
      <c r="B12" s="2"/>
      <c r="C12" s="13" t="s">
        <v>2</v>
      </c>
      <c r="D12" s="17"/>
      <c r="E12" s="2"/>
      <c r="F12" s="2"/>
      <c r="G12" s="11" t="s">
        <v>8</v>
      </c>
      <c r="H12" s="16"/>
      <c r="I12" s="2"/>
      <c r="J12" s="2"/>
      <c r="K12" s="6"/>
    </row>
    <row r="13" spans="1:11" ht="13.5">
      <c r="A13" s="1"/>
      <c r="B13" s="2"/>
      <c r="C13" s="2"/>
      <c r="D13" s="2"/>
      <c r="E13" s="2"/>
      <c r="F13" s="2"/>
      <c r="G13" s="13" t="s">
        <v>9</v>
      </c>
      <c r="H13" s="17"/>
      <c r="I13" s="2"/>
      <c r="J13" s="2"/>
      <c r="K13" s="6"/>
    </row>
    <row r="14" spans="1:11" ht="13.5">
      <c r="A14" s="1"/>
      <c r="B14" s="2"/>
      <c r="C14" s="2"/>
      <c r="D14" s="2"/>
      <c r="E14" s="2"/>
      <c r="F14" s="2"/>
      <c r="G14" s="2"/>
      <c r="H14" s="2"/>
      <c r="I14" s="2"/>
      <c r="J14" s="2"/>
      <c r="K14" s="6"/>
    </row>
    <row r="15" spans="1:11" ht="13.5">
      <c r="A15" s="1"/>
      <c r="B15" s="48" t="s">
        <v>33</v>
      </c>
      <c r="C15" s="2"/>
      <c r="D15" s="2"/>
      <c r="E15" s="2"/>
      <c r="F15" s="258" t="s">
        <v>81</v>
      </c>
      <c r="G15" s="258"/>
      <c r="H15" s="258"/>
      <c r="I15" s="56"/>
      <c r="J15" s="2"/>
      <c r="K15" s="6"/>
    </row>
    <row r="16" spans="1:11" ht="13.5">
      <c r="A16" s="1"/>
      <c r="B16" s="2"/>
      <c r="C16" s="259" t="s">
        <v>105</v>
      </c>
      <c r="D16" s="259"/>
      <c r="E16" s="58"/>
      <c r="F16" s="4"/>
      <c r="G16" s="256" t="s">
        <v>105</v>
      </c>
      <c r="H16" s="256"/>
      <c r="I16" s="8"/>
      <c r="J16" s="2"/>
      <c r="K16" s="6"/>
    </row>
    <row r="17" spans="1:11" ht="13.5">
      <c r="A17" s="1"/>
      <c r="B17" s="2"/>
      <c r="C17" s="18" t="s">
        <v>92</v>
      </c>
      <c r="D17" s="15"/>
      <c r="E17" s="2"/>
      <c r="F17" s="6"/>
      <c r="G17" s="20" t="s">
        <v>82</v>
      </c>
      <c r="H17" s="33"/>
      <c r="I17" s="4"/>
      <c r="J17" s="2"/>
      <c r="K17" s="6"/>
    </row>
    <row r="18" spans="1:11" ht="13.5">
      <c r="A18" s="1"/>
      <c r="B18" s="2"/>
      <c r="C18" s="19" t="s">
        <v>93</v>
      </c>
      <c r="D18" s="16"/>
      <c r="E18" s="2"/>
      <c r="F18" s="6"/>
      <c r="G18" s="57" t="s">
        <v>83</v>
      </c>
      <c r="H18" s="28"/>
      <c r="I18" s="6"/>
      <c r="J18" s="2"/>
      <c r="K18" s="6"/>
    </row>
    <row r="19" spans="1:11" ht="13.5">
      <c r="A19" s="1"/>
      <c r="B19" s="2"/>
      <c r="C19" s="19" t="s">
        <v>94</v>
      </c>
      <c r="D19" s="16"/>
      <c r="E19" s="2"/>
      <c r="F19" s="2"/>
      <c r="G19" s="2"/>
      <c r="H19" s="2"/>
      <c r="I19" s="2"/>
      <c r="J19" s="3"/>
      <c r="K19" s="6"/>
    </row>
    <row r="20" spans="1:11" ht="13.5">
      <c r="A20" s="1"/>
      <c r="B20" s="2"/>
      <c r="C20" s="16" t="s">
        <v>3</v>
      </c>
      <c r="D20" s="16"/>
      <c r="E20" s="2"/>
      <c r="F20" s="6"/>
      <c r="G20" s="2"/>
      <c r="H20" s="2"/>
      <c r="I20" s="2"/>
      <c r="J20" s="3"/>
      <c r="K20" s="6"/>
    </row>
    <row r="21" spans="1:11" ht="13.5">
      <c r="A21" s="1"/>
      <c r="B21" s="2"/>
      <c r="C21" s="16" t="s">
        <v>4</v>
      </c>
      <c r="D21" s="16"/>
      <c r="E21" s="2"/>
      <c r="F21" s="48" t="s">
        <v>10</v>
      </c>
      <c r="G21" s="2"/>
      <c r="H21" s="2"/>
      <c r="I21" s="2"/>
      <c r="J21" s="3"/>
      <c r="K21" s="6"/>
    </row>
    <row r="22" spans="1:11" ht="13.5">
      <c r="A22" s="1"/>
      <c r="B22" s="2"/>
      <c r="C22" s="17" t="s">
        <v>30</v>
      </c>
      <c r="D22" s="17"/>
      <c r="E22" s="2"/>
      <c r="F22" s="2"/>
      <c r="G22" s="256" t="s">
        <v>105</v>
      </c>
      <c r="H22" s="256"/>
      <c r="I22" s="8"/>
      <c r="J22" s="3"/>
      <c r="K22" s="6"/>
    </row>
    <row r="23" spans="1:11" ht="13.5">
      <c r="A23" s="1"/>
      <c r="B23" s="2"/>
      <c r="C23" s="2"/>
      <c r="D23" s="2"/>
      <c r="E23" s="2"/>
      <c r="F23" s="2"/>
      <c r="G23" s="9" t="s">
        <v>12</v>
      </c>
      <c r="H23" s="10"/>
      <c r="I23" s="2"/>
      <c r="J23" s="3"/>
      <c r="K23" s="6"/>
    </row>
    <row r="24" spans="1:11" ht="13.5">
      <c r="A24" s="1"/>
      <c r="B24" s="2"/>
      <c r="C24" s="2"/>
      <c r="D24" s="2"/>
      <c r="E24" s="2"/>
      <c r="F24" s="2"/>
      <c r="G24" s="11" t="s">
        <v>11</v>
      </c>
      <c r="H24" s="12"/>
      <c r="I24" s="2"/>
      <c r="J24" s="3"/>
      <c r="K24" s="6"/>
    </row>
    <row r="25" spans="1:11" ht="13.5">
      <c r="A25" s="2"/>
      <c r="B25" s="48" t="s">
        <v>129</v>
      </c>
      <c r="C25" s="2"/>
      <c r="D25" s="2"/>
      <c r="E25" s="2"/>
      <c r="F25" s="2"/>
      <c r="G25" s="11" t="s">
        <v>15</v>
      </c>
      <c r="H25" s="12"/>
      <c r="I25" s="2"/>
      <c r="J25" s="3"/>
      <c r="K25" s="6"/>
    </row>
    <row r="26" spans="1:10" ht="13.5">
      <c r="A26" s="2"/>
      <c r="B26" s="2"/>
      <c r="C26" s="256" t="s">
        <v>105</v>
      </c>
      <c r="D26" s="256"/>
      <c r="E26" s="8"/>
      <c r="F26" s="2"/>
      <c r="G26" s="11" t="s">
        <v>13</v>
      </c>
      <c r="H26" s="12"/>
      <c r="I26" s="2"/>
      <c r="J26" s="2"/>
    </row>
    <row r="27" spans="1:10" ht="13.5">
      <c r="A27" s="2"/>
      <c r="B27" s="4"/>
      <c r="C27" s="20" t="s">
        <v>47</v>
      </c>
      <c r="D27" s="15"/>
      <c r="E27" s="2"/>
      <c r="F27" s="2"/>
      <c r="G27" s="13" t="s">
        <v>14</v>
      </c>
      <c r="H27" s="14"/>
      <c r="I27" s="2"/>
      <c r="J27" s="2"/>
    </row>
    <row r="28" spans="1:10" ht="13.5">
      <c r="A28" s="2"/>
      <c r="B28" s="2"/>
      <c r="C28" s="21" t="s">
        <v>48</v>
      </c>
      <c r="D28" s="16"/>
      <c r="E28" s="2"/>
      <c r="F28" s="6"/>
      <c r="G28" s="2"/>
      <c r="H28" s="2"/>
      <c r="I28" s="2"/>
      <c r="J28" s="3"/>
    </row>
    <row r="29" spans="1:10" ht="13.5">
      <c r="A29" s="2"/>
      <c r="B29" s="4"/>
      <c r="C29" s="21" t="s">
        <v>78</v>
      </c>
      <c r="D29" s="16"/>
      <c r="E29" s="2"/>
      <c r="F29" s="6"/>
      <c r="G29" s="2"/>
      <c r="H29" s="2"/>
      <c r="I29" s="2"/>
      <c r="J29" s="3"/>
    </row>
    <row r="30" spans="1:10" ht="14.25" customHeight="1">
      <c r="A30" s="2"/>
      <c r="B30" s="2"/>
      <c r="C30" s="11" t="s">
        <v>35</v>
      </c>
      <c r="D30" s="16"/>
      <c r="E30" s="2"/>
      <c r="F30" s="48" t="s">
        <v>16</v>
      </c>
      <c r="G30" s="2"/>
      <c r="H30" s="2"/>
      <c r="I30" s="2"/>
      <c r="J30" s="3"/>
    </row>
    <row r="31" spans="1:10" ht="17.25" customHeight="1">
      <c r="A31" s="2"/>
      <c r="B31" s="2"/>
      <c r="C31" s="11" t="s">
        <v>36</v>
      </c>
      <c r="D31" s="16"/>
      <c r="E31" s="2"/>
      <c r="F31" s="2"/>
      <c r="G31" s="256" t="s">
        <v>105</v>
      </c>
      <c r="H31" s="256"/>
      <c r="I31" s="8"/>
      <c r="J31" s="6"/>
    </row>
    <row r="32" spans="1:10" ht="13.5" customHeight="1">
      <c r="A32" s="2"/>
      <c r="B32" s="2"/>
      <c r="C32" s="11" t="s">
        <v>37</v>
      </c>
      <c r="D32" s="16"/>
      <c r="E32" s="2"/>
      <c r="F32" s="2"/>
      <c r="G32" s="15" t="s">
        <v>43</v>
      </c>
      <c r="H32" s="15"/>
      <c r="I32" s="2"/>
      <c r="J32" s="6"/>
    </row>
    <row r="33" spans="1:10" ht="13.5">
      <c r="A33" s="1"/>
      <c r="B33" s="2"/>
      <c r="C33" s="11" t="s">
        <v>38</v>
      </c>
      <c r="D33" s="16"/>
      <c r="E33" s="2"/>
      <c r="F33" s="2"/>
      <c r="G33" s="16" t="s">
        <v>44</v>
      </c>
      <c r="H33" s="16"/>
      <c r="I33" s="2"/>
      <c r="J33" s="6"/>
    </row>
    <row r="34" spans="1:10" ht="13.5">
      <c r="A34" s="1"/>
      <c r="B34" s="2"/>
      <c r="C34" s="11" t="s">
        <v>39</v>
      </c>
      <c r="D34" s="16"/>
      <c r="E34" s="2"/>
      <c r="F34" s="2"/>
      <c r="G34" s="16" t="s">
        <v>45</v>
      </c>
      <c r="H34" s="16"/>
      <c r="I34" s="2"/>
      <c r="J34" s="6"/>
    </row>
    <row r="35" spans="1:10" ht="13.5">
      <c r="A35" s="1"/>
      <c r="B35" s="2"/>
      <c r="C35" s="13" t="s">
        <v>28</v>
      </c>
      <c r="D35" s="17"/>
      <c r="E35" s="2"/>
      <c r="F35" s="2"/>
      <c r="G35" s="16" t="s">
        <v>5</v>
      </c>
      <c r="H35" s="16"/>
      <c r="I35" s="2"/>
      <c r="J35" s="6"/>
    </row>
    <row r="36" spans="1:10" ht="13.5">
      <c r="A36" s="1"/>
      <c r="B36" s="6"/>
      <c r="C36" s="2"/>
      <c r="D36" s="2"/>
      <c r="E36" s="2"/>
      <c r="F36" s="2"/>
      <c r="G36" s="16" t="s">
        <v>46</v>
      </c>
      <c r="H36" s="16"/>
      <c r="I36" s="2"/>
      <c r="J36" s="6"/>
    </row>
    <row r="37" spans="1:10" ht="13.5">
      <c r="A37" s="1"/>
      <c r="F37" s="6"/>
      <c r="G37" s="17" t="s">
        <v>9</v>
      </c>
      <c r="H37" s="17"/>
      <c r="I37" s="2"/>
      <c r="J37" s="6"/>
    </row>
    <row r="38" ht="13.5">
      <c r="J38" s="3"/>
    </row>
    <row r="39" spans="1:10" ht="13.5">
      <c r="A39" s="1"/>
      <c r="B39" s="48" t="s">
        <v>99</v>
      </c>
      <c r="C39" s="49"/>
      <c r="D39" s="2"/>
      <c r="E39" s="2"/>
      <c r="J39" s="2"/>
    </row>
    <row r="40" spans="1:10" ht="13.5">
      <c r="A40" s="1"/>
      <c r="B40" s="4"/>
      <c r="C40" s="8" t="s">
        <v>105</v>
      </c>
      <c r="D40" s="2"/>
      <c r="E40" s="2"/>
      <c r="J40" s="2"/>
    </row>
    <row r="41" spans="2:10" ht="13.5">
      <c r="B41" s="3"/>
      <c r="C41" s="4" t="s">
        <v>100</v>
      </c>
      <c r="D41" s="4"/>
      <c r="E41" s="4"/>
      <c r="J41" s="2"/>
    </row>
    <row r="42" spans="3:10" ht="13.5">
      <c r="C42" s="54"/>
      <c r="D42" s="47" t="s">
        <v>56</v>
      </c>
      <c r="E42" s="46" t="s">
        <v>57</v>
      </c>
      <c r="J42" s="2"/>
    </row>
    <row r="43" spans="2:10" ht="13.5">
      <c r="B43" s="6"/>
      <c r="C43" s="27"/>
      <c r="D43" s="41"/>
      <c r="E43" s="42"/>
      <c r="J43" s="6"/>
    </row>
    <row r="44" spans="2:10" ht="13.5">
      <c r="B44" s="24"/>
      <c r="C44" s="4"/>
      <c r="D44" s="4"/>
      <c r="E44" s="4"/>
      <c r="J44" s="6"/>
    </row>
    <row r="45" spans="2:10" ht="13.5">
      <c r="B45" s="24"/>
      <c r="C45" s="24" t="s">
        <v>101</v>
      </c>
      <c r="D45" s="4"/>
      <c r="E45" s="4"/>
      <c r="J45" s="6"/>
    </row>
    <row r="46" spans="2:10" ht="13.5">
      <c r="B46" s="24"/>
      <c r="C46" s="63" t="s">
        <v>127</v>
      </c>
      <c r="D46" s="47" t="s">
        <v>127</v>
      </c>
      <c r="E46" s="46"/>
      <c r="J46" s="6"/>
    </row>
    <row r="47" spans="2:10" ht="13.5">
      <c r="B47" s="24"/>
      <c r="C47" s="59" t="s">
        <v>110</v>
      </c>
      <c r="D47" s="60" t="s">
        <v>116</v>
      </c>
      <c r="E47" s="62"/>
      <c r="J47" s="6"/>
    </row>
    <row r="48" spans="2:10" ht="13.5">
      <c r="B48" s="24"/>
      <c r="C48" s="59" t="s">
        <v>111</v>
      </c>
      <c r="D48" s="60" t="s">
        <v>117</v>
      </c>
      <c r="E48" s="62"/>
      <c r="J48" s="6"/>
    </row>
    <row r="49" spans="2:10" ht="13.5">
      <c r="B49" s="24"/>
      <c r="C49" s="59" t="s">
        <v>112</v>
      </c>
      <c r="D49" s="60" t="s">
        <v>118</v>
      </c>
      <c r="E49" s="62"/>
      <c r="J49" s="6"/>
    </row>
    <row r="50" spans="2:10" ht="13.5">
      <c r="B50" s="24"/>
      <c r="C50" s="59" t="s">
        <v>113</v>
      </c>
      <c r="D50" s="60" t="s">
        <v>119</v>
      </c>
      <c r="E50" s="62"/>
      <c r="J50" s="6"/>
    </row>
    <row r="51" spans="2:10" ht="13.5">
      <c r="B51" s="3"/>
      <c r="C51" s="59" t="s">
        <v>114</v>
      </c>
      <c r="D51" s="60" t="s">
        <v>120</v>
      </c>
      <c r="E51" s="62"/>
      <c r="J51" s="6"/>
    </row>
    <row r="52" spans="2:10" ht="13.5">
      <c r="B52" s="3"/>
      <c r="C52" s="59" t="s">
        <v>124</v>
      </c>
      <c r="D52" s="19" t="s">
        <v>121</v>
      </c>
      <c r="E52" s="53"/>
      <c r="J52" s="6"/>
    </row>
    <row r="53" spans="2:10" ht="13.5">
      <c r="B53" s="2"/>
      <c r="C53" s="44" t="s">
        <v>125</v>
      </c>
      <c r="D53" s="19" t="s">
        <v>122</v>
      </c>
      <c r="E53" s="53"/>
      <c r="J53" s="6"/>
    </row>
    <row r="54" spans="2:10" ht="13.5">
      <c r="B54" s="2"/>
      <c r="C54" s="61" t="s">
        <v>115</v>
      </c>
      <c r="D54" s="43" t="s">
        <v>123</v>
      </c>
      <c r="E54" s="42"/>
      <c r="J54" s="6"/>
    </row>
    <row r="55" spans="2:10" ht="13.5">
      <c r="B55" s="3"/>
      <c r="C55" s="25"/>
      <c r="D55" s="2"/>
      <c r="E55" s="6"/>
      <c r="J55" s="6"/>
    </row>
    <row r="56" spans="2:10" ht="13.5">
      <c r="B56" s="48" t="s">
        <v>80</v>
      </c>
      <c r="C56" s="49"/>
      <c r="D56" s="2"/>
      <c r="E56" s="2"/>
      <c r="J56" s="6"/>
    </row>
    <row r="57" spans="2:10" ht="13.5">
      <c r="B57" s="3"/>
      <c r="C57" s="8" t="s">
        <v>105</v>
      </c>
      <c r="D57" s="2"/>
      <c r="E57" s="2"/>
      <c r="J57" s="6"/>
    </row>
    <row r="58" spans="2:10" ht="13.5">
      <c r="B58" s="3"/>
      <c r="C58" s="20"/>
      <c r="D58" s="18" t="s">
        <v>58</v>
      </c>
      <c r="E58" s="33" t="s">
        <v>59</v>
      </c>
      <c r="J58" s="6"/>
    </row>
    <row r="59" spans="2:10" ht="13.5">
      <c r="B59" s="2"/>
      <c r="C59" s="21" t="s">
        <v>49</v>
      </c>
      <c r="D59" s="16"/>
      <c r="E59" s="12"/>
      <c r="J59" s="6"/>
    </row>
    <row r="60" spans="3:10" ht="13.5">
      <c r="C60" s="21" t="s">
        <v>50</v>
      </c>
      <c r="D60" s="16"/>
      <c r="E60" s="12"/>
      <c r="J60" s="6"/>
    </row>
    <row r="61" spans="2:10" ht="13.5">
      <c r="B61" s="4"/>
      <c r="C61" s="27" t="s">
        <v>51</v>
      </c>
      <c r="D61" s="17"/>
      <c r="E61" s="14"/>
      <c r="J61" s="6"/>
    </row>
    <row r="62" spans="2:10" ht="13.5">
      <c r="B62" s="2"/>
      <c r="C62" s="4"/>
      <c r="D62" s="2"/>
      <c r="E62" s="2"/>
      <c r="F62" s="6"/>
      <c r="G62" s="6"/>
      <c r="H62" s="6"/>
      <c r="I62" s="6"/>
      <c r="J62" s="6"/>
    </row>
    <row r="63" spans="2:9" ht="13.5">
      <c r="B63" s="48" t="s">
        <v>65</v>
      </c>
      <c r="D63" s="2"/>
      <c r="E63" s="2"/>
      <c r="F63" s="6"/>
      <c r="G63" s="6"/>
      <c r="H63" s="6"/>
      <c r="I63" s="6"/>
    </row>
    <row r="64" spans="2:9" ht="13.5">
      <c r="B64" s="2"/>
      <c r="C64" s="257" t="s">
        <v>67</v>
      </c>
      <c r="D64" s="257"/>
      <c r="E64" s="257"/>
      <c r="F64" s="6"/>
      <c r="G64" s="6"/>
      <c r="H64" s="6"/>
      <c r="I64" s="6"/>
    </row>
    <row r="65" spans="2:6" ht="13.5">
      <c r="B65" s="3"/>
      <c r="C65" s="8" t="s">
        <v>105</v>
      </c>
      <c r="D65" s="50"/>
      <c r="E65" s="50"/>
      <c r="F65" s="6"/>
    </row>
    <row r="66" spans="2:6" ht="13.5">
      <c r="B66" s="3"/>
      <c r="C66" s="45" t="s">
        <v>102</v>
      </c>
      <c r="D66" s="47" t="s">
        <v>82</v>
      </c>
      <c r="E66" s="46" t="s">
        <v>83</v>
      </c>
      <c r="F66" s="6"/>
    </row>
    <row r="68" spans="4:5" ht="13.5">
      <c r="D68" s="4"/>
      <c r="E68" s="4"/>
    </row>
    <row r="69" spans="2:5" ht="13.5">
      <c r="B69" s="48" t="s">
        <v>108</v>
      </c>
      <c r="C69" s="6"/>
      <c r="D69" s="4"/>
      <c r="E69" s="4"/>
    </row>
    <row r="70" spans="3:5" ht="13.5">
      <c r="C70" s="4" t="s">
        <v>107</v>
      </c>
      <c r="D70" s="2"/>
      <c r="E70" s="2"/>
    </row>
    <row r="71" spans="2:5" ht="13.5">
      <c r="B71" s="3"/>
      <c r="C71" s="4" t="s">
        <v>128</v>
      </c>
      <c r="D71" s="2"/>
      <c r="E71" s="2"/>
    </row>
    <row r="72" spans="2:5" ht="13.5">
      <c r="B72" s="2"/>
      <c r="C72" s="8" t="s">
        <v>105</v>
      </c>
      <c r="D72" s="2"/>
      <c r="E72" s="2"/>
    </row>
    <row r="73" spans="3:5" ht="13.5">
      <c r="C73" s="18"/>
      <c r="D73" s="18" t="s">
        <v>60</v>
      </c>
      <c r="E73" s="33" t="s">
        <v>61</v>
      </c>
    </row>
    <row r="74" spans="3:5" ht="13.5">
      <c r="C74" s="19" t="s">
        <v>52</v>
      </c>
      <c r="D74" s="16"/>
      <c r="E74" s="12"/>
    </row>
    <row r="75" spans="2:5" ht="13.5">
      <c r="B75" s="3"/>
      <c r="C75" s="19" t="s">
        <v>53</v>
      </c>
      <c r="D75" s="16"/>
      <c r="E75" s="12"/>
    </row>
    <row r="76" spans="2:5" ht="13.5">
      <c r="B76" s="3"/>
      <c r="C76" s="19" t="s">
        <v>54</v>
      </c>
      <c r="D76" s="16"/>
      <c r="E76" s="12"/>
    </row>
    <row r="77" spans="2:5" ht="13.5">
      <c r="B77" s="3"/>
      <c r="C77" s="19" t="s">
        <v>55</v>
      </c>
      <c r="D77" s="16"/>
      <c r="E77" s="12"/>
    </row>
    <row r="78" spans="2:5" ht="13.5">
      <c r="B78" s="3"/>
      <c r="C78" s="43" t="s">
        <v>69</v>
      </c>
      <c r="D78" s="17"/>
      <c r="E78" s="14"/>
    </row>
    <row r="79" spans="2:5" ht="13.5">
      <c r="B79" s="3"/>
      <c r="C79" s="2"/>
      <c r="D79" s="2"/>
      <c r="E79" s="2"/>
    </row>
    <row r="80" spans="2:5" ht="13.5">
      <c r="B80" s="48" t="s">
        <v>66</v>
      </c>
      <c r="D80" s="2"/>
      <c r="E80" s="2"/>
    </row>
    <row r="81" spans="2:5" ht="13.5">
      <c r="B81" s="2"/>
      <c r="C81" s="4" t="s">
        <v>62</v>
      </c>
      <c r="D81" s="2"/>
      <c r="E81" s="2"/>
    </row>
    <row r="82" spans="2:5" ht="13.5">
      <c r="B82" s="3"/>
      <c r="C82" s="4" t="s">
        <v>68</v>
      </c>
      <c r="D82" s="2"/>
      <c r="E82" s="2"/>
    </row>
    <row r="83" spans="2:5" ht="13.5">
      <c r="B83" s="4"/>
      <c r="C83" s="4" t="s">
        <v>106</v>
      </c>
      <c r="D83" s="2"/>
      <c r="E83" s="2"/>
    </row>
    <row r="84" spans="3:5" ht="13.5">
      <c r="C84" s="8" t="s">
        <v>105</v>
      </c>
      <c r="D84" s="2"/>
      <c r="E84" s="2"/>
    </row>
    <row r="85" spans="2:5" ht="13.5">
      <c r="B85" s="3"/>
      <c r="C85" s="9"/>
      <c r="D85" s="37" t="s">
        <v>63</v>
      </c>
      <c r="E85" s="23" t="s">
        <v>64</v>
      </c>
    </row>
    <row r="86" spans="2:5" ht="13.5">
      <c r="B86" s="2"/>
      <c r="C86" s="21" t="s">
        <v>77</v>
      </c>
      <c r="D86" s="29"/>
      <c r="E86" s="31"/>
    </row>
    <row r="87" spans="2:5" ht="13.5">
      <c r="B87" s="2"/>
      <c r="C87" s="27" t="s">
        <v>103</v>
      </c>
      <c r="D87" s="30"/>
      <c r="E87" s="32"/>
    </row>
    <row r="88" spans="2:5" ht="13.5">
      <c r="B88" s="2"/>
      <c r="C88" s="6"/>
      <c r="D88" s="6"/>
      <c r="E88" s="6"/>
    </row>
    <row r="89" spans="2:5" ht="13.5">
      <c r="B89" s="3"/>
      <c r="C89" s="20" t="s">
        <v>104</v>
      </c>
      <c r="D89" s="37"/>
      <c r="E89" s="22"/>
    </row>
    <row r="90" spans="2:5" ht="13.5">
      <c r="B90" s="3"/>
      <c r="C90" s="11" t="s">
        <v>23</v>
      </c>
      <c r="D90" s="11"/>
      <c r="E90" s="12"/>
    </row>
    <row r="91" spans="2:5" ht="13.5">
      <c r="B91" s="3"/>
      <c r="C91" s="11" t="s">
        <v>26</v>
      </c>
      <c r="D91" s="11"/>
      <c r="E91" s="35"/>
    </row>
    <row r="92" spans="2:5" ht="13.5">
      <c r="B92" s="3"/>
      <c r="C92" s="29" t="s">
        <v>88</v>
      </c>
      <c r="D92" s="11"/>
      <c r="E92" s="35"/>
    </row>
    <row r="93" spans="2:5" ht="13.5">
      <c r="B93" s="3"/>
      <c r="C93" s="11" t="s">
        <v>25</v>
      </c>
      <c r="D93" s="11"/>
      <c r="E93" s="35"/>
    </row>
    <row r="94" spans="2:5" ht="13.5">
      <c r="B94" s="3"/>
      <c r="C94" s="36" t="s">
        <v>89</v>
      </c>
      <c r="D94" s="11"/>
      <c r="E94" s="35"/>
    </row>
    <row r="95" spans="2:5" ht="13.5">
      <c r="B95" s="2"/>
      <c r="C95" s="11" t="s">
        <v>27</v>
      </c>
      <c r="D95" s="11"/>
      <c r="E95" s="35"/>
    </row>
    <row r="96" spans="2:5" ht="13.5">
      <c r="B96" s="2"/>
      <c r="C96" s="21" t="s">
        <v>87</v>
      </c>
      <c r="D96" s="11"/>
      <c r="E96" s="35"/>
    </row>
    <row r="97" spans="2:5" ht="13.5">
      <c r="B97" s="3"/>
      <c r="C97" s="21" t="s">
        <v>79</v>
      </c>
      <c r="D97" s="11"/>
      <c r="E97" s="35"/>
    </row>
    <row r="98" spans="2:5" ht="13.5">
      <c r="B98" s="3"/>
      <c r="C98" s="11" t="s">
        <v>24</v>
      </c>
      <c r="D98" s="11"/>
      <c r="E98" s="35"/>
    </row>
    <row r="99" spans="2:5" ht="13.5">
      <c r="B99" s="3"/>
      <c r="C99" s="29" t="s">
        <v>5</v>
      </c>
      <c r="D99" s="11"/>
      <c r="E99" s="35"/>
    </row>
    <row r="100" spans="2:5" ht="13.5">
      <c r="B100" s="3"/>
      <c r="C100" s="13"/>
      <c r="D100" s="13"/>
      <c r="E100" s="14"/>
    </row>
    <row r="101" spans="2:5" ht="13.5">
      <c r="B101" s="3"/>
      <c r="C101" s="2"/>
      <c r="D101" s="2"/>
      <c r="E101" s="2"/>
    </row>
    <row r="102" spans="2:5" ht="13.5">
      <c r="B102" s="55" t="s">
        <v>70</v>
      </c>
      <c r="C102" s="48"/>
      <c r="D102" s="2"/>
      <c r="E102" s="2"/>
    </row>
    <row r="103" spans="2:5" ht="13.5">
      <c r="B103" s="2"/>
      <c r="C103" s="6" t="s">
        <v>76</v>
      </c>
      <c r="D103" s="6"/>
      <c r="E103" s="6"/>
    </row>
    <row r="104" spans="2:5" ht="13.5">
      <c r="B104" s="2"/>
      <c r="C104" s="8" t="s">
        <v>105</v>
      </c>
      <c r="D104" s="6"/>
      <c r="E104" s="6"/>
    </row>
    <row r="105" spans="2:5" ht="13.5">
      <c r="B105" s="6"/>
      <c r="C105" s="51"/>
      <c r="D105" s="51" t="s">
        <v>71</v>
      </c>
      <c r="E105" s="52" t="s">
        <v>126</v>
      </c>
    </row>
    <row r="106" spans="3:5" ht="13.5">
      <c r="C106" s="29" t="s">
        <v>72</v>
      </c>
      <c r="D106" s="31"/>
      <c r="E106" s="26"/>
    </row>
    <row r="107" spans="2:5" ht="13.5">
      <c r="B107" s="6"/>
      <c r="C107" s="29" t="s">
        <v>73</v>
      </c>
      <c r="D107" s="31"/>
      <c r="E107" s="26"/>
    </row>
    <row r="108" spans="2:5" ht="13.5">
      <c r="B108" s="6"/>
      <c r="C108" s="29" t="s">
        <v>74</v>
      </c>
      <c r="D108" s="31"/>
      <c r="E108" s="26"/>
    </row>
    <row r="109" spans="2:5" ht="13.5">
      <c r="B109" s="6"/>
      <c r="C109" s="38" t="s">
        <v>90</v>
      </c>
      <c r="D109" s="32"/>
      <c r="E109" s="28"/>
    </row>
    <row r="110" spans="2:5" ht="13.5">
      <c r="B110" s="6"/>
      <c r="C110" s="7"/>
      <c r="D110" s="6"/>
      <c r="E110" s="6"/>
    </row>
    <row r="111" spans="2:5" ht="13.5">
      <c r="B111" s="55" t="s">
        <v>86</v>
      </c>
      <c r="C111" s="6"/>
      <c r="D111" s="6"/>
      <c r="E111" s="6"/>
    </row>
    <row r="112" spans="2:5" ht="13.5">
      <c r="B112" s="6"/>
      <c r="C112" s="6" t="s">
        <v>95</v>
      </c>
      <c r="D112" s="6"/>
      <c r="E112" s="6"/>
    </row>
    <row r="113" spans="2:5" ht="13.5">
      <c r="B113" s="6"/>
      <c r="C113" s="6" t="s">
        <v>91</v>
      </c>
      <c r="D113" s="6"/>
      <c r="E113" s="6"/>
    </row>
    <row r="114" spans="2:5" ht="13.5">
      <c r="B114" s="6"/>
      <c r="C114" s="8" t="s">
        <v>105</v>
      </c>
      <c r="D114" s="6"/>
      <c r="E114" s="6"/>
    </row>
    <row r="115" spans="3:5" ht="13.5">
      <c r="C115" s="37" t="s">
        <v>84</v>
      </c>
      <c r="D115" s="23"/>
      <c r="E115" s="22"/>
    </row>
    <row r="116" spans="2:5" ht="13.5">
      <c r="B116" s="6"/>
      <c r="C116" s="29" t="s">
        <v>85</v>
      </c>
      <c r="D116" s="31"/>
      <c r="E116" s="26"/>
    </row>
    <row r="117" spans="2:5" ht="13.5">
      <c r="B117" s="6"/>
      <c r="C117" s="29" t="s">
        <v>96</v>
      </c>
      <c r="D117" s="31"/>
      <c r="E117" s="26"/>
    </row>
    <row r="118" spans="2:5" ht="13.5">
      <c r="B118" s="6"/>
      <c r="C118" s="30"/>
      <c r="D118" s="32"/>
      <c r="E118" s="28"/>
    </row>
    <row r="119" spans="2:5" ht="13.5">
      <c r="B119" s="6"/>
      <c r="C119" s="6"/>
      <c r="D119" s="6"/>
      <c r="E119" s="6"/>
    </row>
    <row r="120" spans="2:5" ht="13.5">
      <c r="B120" s="48" t="s">
        <v>17</v>
      </c>
      <c r="C120" s="6"/>
      <c r="D120" s="6"/>
      <c r="E120" s="6"/>
    </row>
    <row r="121" spans="2:5" ht="13.5">
      <c r="B121" s="6"/>
      <c r="C121" s="8" t="s">
        <v>105</v>
      </c>
      <c r="D121" s="3"/>
      <c r="E121" s="3"/>
    </row>
    <row r="122" spans="2:5" ht="13.5">
      <c r="B122" s="6"/>
      <c r="C122" s="15" t="s">
        <v>20</v>
      </c>
      <c r="D122" s="39"/>
      <c r="E122" s="40"/>
    </row>
    <row r="123" spans="2:5" ht="13.5">
      <c r="B123" s="2"/>
      <c r="C123" s="16" t="s">
        <v>18</v>
      </c>
      <c r="D123" s="3"/>
      <c r="E123" s="35"/>
    </row>
    <row r="124" spans="3:5" ht="13.5">
      <c r="C124" s="16" t="s">
        <v>19</v>
      </c>
      <c r="D124" s="3"/>
      <c r="E124" s="35"/>
    </row>
    <row r="125" spans="2:5" ht="13.5">
      <c r="B125" s="6"/>
      <c r="C125" s="16" t="s">
        <v>21</v>
      </c>
      <c r="D125" s="3"/>
      <c r="E125" s="35"/>
    </row>
    <row r="126" spans="2:5" ht="13.5">
      <c r="B126" s="6"/>
      <c r="C126" s="17" t="s">
        <v>22</v>
      </c>
      <c r="D126" s="34"/>
      <c r="E126" s="14"/>
    </row>
  </sheetData>
  <mergeCells count="9">
    <mergeCell ref="G31:H31"/>
    <mergeCell ref="C64:E64"/>
    <mergeCell ref="F15:H15"/>
    <mergeCell ref="C7:D7"/>
    <mergeCell ref="C16:D16"/>
    <mergeCell ref="C26:D26"/>
    <mergeCell ref="G7:H7"/>
    <mergeCell ref="G16:H16"/>
    <mergeCell ref="G22:H22"/>
  </mergeCells>
  <printOptions verticalCentered="1"/>
  <pageMargins left="0" right="0" top="0.14" bottom="0"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BV170"/>
  <sheetViews>
    <sheetView zoomScale="75" zoomScaleNormal="75" workbookViewId="0" topLeftCell="A85">
      <pane xSplit="8" topLeftCell="I1" activePane="topRight" state="frozen"/>
      <selection pane="topLeft" activeCell="A1" sqref="A1"/>
      <selection pane="topRight" activeCell="AK5" sqref="AK5:AK129"/>
    </sheetView>
  </sheetViews>
  <sheetFormatPr defaultColWidth="9.00390625" defaultRowHeight="13.5"/>
  <cols>
    <col min="1" max="1" width="2.625" style="0" customWidth="1"/>
    <col min="2" max="2" width="5.00390625" style="0" customWidth="1"/>
    <col min="3" max="3" width="5.50390625" style="0" customWidth="1"/>
    <col min="4" max="4" width="1.4921875" style="0" customWidth="1"/>
    <col min="5" max="5" width="3.75390625" style="0" customWidth="1"/>
    <col min="6" max="6" width="10.375" style="68" customWidth="1"/>
    <col min="7" max="7" width="7.50390625" style="67" customWidth="1"/>
    <col min="8" max="8" width="13.50390625" style="6" customWidth="1"/>
    <col min="9" max="9" width="2.00390625" style="6" customWidth="1"/>
    <col min="10" max="10" width="3.375" style="0" customWidth="1"/>
    <col min="11" max="12" width="3.375" style="0" bestFit="1" customWidth="1"/>
    <col min="13" max="13" width="4.125" style="0" customWidth="1"/>
    <col min="14" max="15" width="3.375" style="0" bestFit="1" customWidth="1"/>
    <col min="16" max="18" width="3.375" style="7" bestFit="1" customWidth="1"/>
    <col min="19" max="32" width="3.50390625" style="7" bestFit="1" customWidth="1"/>
    <col min="33" max="33" width="4.625" style="7" customWidth="1"/>
    <col min="34" max="36" width="3.50390625" style="7" bestFit="1" customWidth="1"/>
    <col min="37" max="37" width="4.50390625" style="0" customWidth="1"/>
    <col min="38" max="45" width="3.375" style="0" bestFit="1" customWidth="1"/>
    <col min="46" max="51" width="3.50390625" style="0" bestFit="1" customWidth="1"/>
    <col min="52" max="59" width="3.50390625" style="0" customWidth="1"/>
    <col min="60" max="60" width="4.125" style="0" customWidth="1"/>
    <col min="61" max="68" width="3.375" style="0" bestFit="1" customWidth="1"/>
    <col min="69" max="69" width="3.50390625" style="0" bestFit="1" customWidth="1"/>
    <col min="70" max="70" width="5.25390625" style="0" bestFit="1" customWidth="1"/>
    <col min="71" max="73" width="3.50390625" style="0" bestFit="1" customWidth="1"/>
    <col min="74" max="74" width="4.375" style="6" customWidth="1"/>
    <col min="75" max="16384" width="9.00390625" style="6" customWidth="1"/>
  </cols>
  <sheetData>
    <row r="1" spans="10:74" ht="21" customHeight="1">
      <c r="J1" s="112" t="s">
        <v>173</v>
      </c>
      <c r="K1" s="110"/>
      <c r="L1" s="110"/>
      <c r="M1" s="110"/>
      <c r="N1" s="110"/>
      <c r="O1" s="110"/>
      <c r="P1" s="111"/>
      <c r="Q1" s="112"/>
      <c r="R1" s="112"/>
      <c r="S1" s="112"/>
      <c r="T1" s="112"/>
      <c r="U1" s="112"/>
      <c r="V1" s="158"/>
      <c r="W1" s="112"/>
      <c r="X1" s="112"/>
      <c r="Y1" s="112"/>
      <c r="Z1" s="112"/>
      <c r="AA1" s="112"/>
      <c r="AB1" s="112"/>
      <c r="AC1" s="112"/>
      <c r="AD1" s="112"/>
      <c r="AE1" s="112"/>
      <c r="AF1" s="112"/>
      <c r="AG1" s="112"/>
      <c r="AH1" s="112"/>
      <c r="AI1" s="111"/>
      <c r="AJ1" s="111"/>
      <c r="AK1" s="118" t="s">
        <v>172</v>
      </c>
      <c r="AL1" s="114"/>
      <c r="AM1" s="114"/>
      <c r="AN1" s="114"/>
      <c r="AO1" s="114"/>
      <c r="AP1" s="114"/>
      <c r="AQ1" s="114"/>
      <c r="AR1" s="159"/>
      <c r="AS1" s="114"/>
      <c r="AT1" s="114"/>
      <c r="AU1" s="114"/>
      <c r="AV1" s="114"/>
      <c r="AW1" s="114"/>
      <c r="AX1" s="114"/>
      <c r="AY1" s="114"/>
      <c r="AZ1" s="114"/>
      <c r="BA1" s="114"/>
      <c r="BB1" s="114"/>
      <c r="BC1" s="114"/>
      <c r="BD1" s="114"/>
      <c r="BE1" s="114"/>
      <c r="BF1" s="114"/>
      <c r="BG1" s="114"/>
      <c r="BH1" s="119" t="s">
        <v>171</v>
      </c>
      <c r="BI1" s="113"/>
      <c r="BJ1" s="113"/>
      <c r="BK1" s="113"/>
      <c r="BL1" s="113"/>
      <c r="BM1" s="160"/>
      <c r="BN1" s="113"/>
      <c r="BO1" s="113"/>
      <c r="BP1" s="113"/>
      <c r="BQ1" s="113"/>
      <c r="BR1" s="113"/>
      <c r="BS1" s="113"/>
      <c r="BT1" s="113"/>
      <c r="BU1" s="113"/>
      <c r="BV1" s="113"/>
    </row>
    <row r="2" spans="17:34" ht="13.5" customHeight="1">
      <c r="Q2" s="73"/>
      <c r="R2" s="74"/>
      <c r="S2" s="74"/>
      <c r="T2" s="74"/>
      <c r="U2" s="74"/>
      <c r="V2" s="74"/>
      <c r="W2" s="74"/>
      <c r="X2" s="74"/>
      <c r="Y2" s="74"/>
      <c r="Z2" s="74"/>
      <c r="AA2" s="74"/>
      <c r="AB2" s="74"/>
      <c r="AC2" s="74"/>
      <c r="AD2" s="74"/>
      <c r="AE2" s="74"/>
      <c r="AF2" s="74"/>
      <c r="AG2" s="74"/>
      <c r="AH2" s="74"/>
    </row>
    <row r="3" spans="1:73" ht="20.25" customHeight="1">
      <c r="A3" s="6"/>
      <c r="B3" s="6"/>
      <c r="C3" s="6"/>
      <c r="D3" s="6"/>
      <c r="E3" s="6"/>
      <c r="J3" s="134" t="s">
        <v>170</v>
      </c>
      <c r="K3" s="6"/>
      <c r="L3" s="6"/>
      <c r="M3" s="6">
        <f>COUNTA(J5:BV5)</f>
        <v>65</v>
      </c>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spans="2:60" ht="23.25" customHeight="1" thickBot="1">
      <c r="B4" s="133" t="s">
        <v>174</v>
      </c>
      <c r="J4">
        <f>COUNTA(J5:AJ5)</f>
        <v>27</v>
      </c>
      <c r="Q4" s="73"/>
      <c r="R4" s="74"/>
      <c r="S4" s="74"/>
      <c r="T4" s="74"/>
      <c r="U4" s="74"/>
      <c r="V4" s="74"/>
      <c r="W4" s="74"/>
      <c r="X4" s="74"/>
      <c r="Y4" s="74"/>
      <c r="Z4" s="74"/>
      <c r="AA4" s="74"/>
      <c r="AB4" s="74"/>
      <c r="AC4" s="74"/>
      <c r="AD4" s="74"/>
      <c r="AE4" s="74"/>
      <c r="AF4" s="74"/>
      <c r="AG4" s="74"/>
      <c r="AH4" s="74"/>
      <c r="AK4">
        <f>COUNTA(AK5:BG5)</f>
        <v>23</v>
      </c>
      <c r="BH4">
        <f>COUNTA(BH5:BV5)</f>
        <v>15</v>
      </c>
    </row>
    <row r="5" spans="2:74" ht="13.5" customHeight="1" thickBot="1">
      <c r="B5" s="156" t="s">
        <v>177</v>
      </c>
      <c r="C5" s="127" t="s">
        <v>166</v>
      </c>
      <c r="D5" s="92"/>
      <c r="E5" s="92" t="s">
        <v>167</v>
      </c>
      <c r="F5" s="168"/>
      <c r="G5" s="92" t="s">
        <v>168</v>
      </c>
      <c r="H5" s="93" t="s">
        <v>169</v>
      </c>
      <c r="I5" s="99"/>
      <c r="J5" s="91">
        <v>1</v>
      </c>
      <c r="K5" s="92">
        <v>2</v>
      </c>
      <c r="L5" s="92">
        <v>3</v>
      </c>
      <c r="M5" s="92">
        <v>4</v>
      </c>
      <c r="N5" s="92">
        <v>5</v>
      </c>
      <c r="O5" s="92">
        <v>6</v>
      </c>
      <c r="P5" s="92">
        <v>7</v>
      </c>
      <c r="Q5" s="92">
        <v>8</v>
      </c>
      <c r="R5" s="92">
        <v>9</v>
      </c>
      <c r="S5" s="92">
        <v>10</v>
      </c>
      <c r="T5" s="92">
        <v>11</v>
      </c>
      <c r="U5" s="92">
        <v>12</v>
      </c>
      <c r="V5" s="92">
        <v>13</v>
      </c>
      <c r="W5" s="92">
        <v>14</v>
      </c>
      <c r="X5" s="92">
        <v>15</v>
      </c>
      <c r="Y5" s="92">
        <v>16</v>
      </c>
      <c r="Z5" s="92">
        <v>17</v>
      </c>
      <c r="AA5" s="92">
        <v>18</v>
      </c>
      <c r="AB5" s="92">
        <v>19</v>
      </c>
      <c r="AC5" s="92">
        <v>20</v>
      </c>
      <c r="AD5" s="92">
        <v>21</v>
      </c>
      <c r="AE5" s="92">
        <v>22</v>
      </c>
      <c r="AF5" s="92">
        <v>23</v>
      </c>
      <c r="AG5" s="92">
        <v>24</v>
      </c>
      <c r="AH5" s="92">
        <v>25</v>
      </c>
      <c r="AI5" s="92">
        <v>26</v>
      </c>
      <c r="AJ5" s="92">
        <v>27</v>
      </c>
      <c r="AK5" s="117">
        <v>1</v>
      </c>
      <c r="AL5" s="117">
        <v>2</v>
      </c>
      <c r="AM5" s="117">
        <v>3</v>
      </c>
      <c r="AN5" s="117">
        <v>4</v>
      </c>
      <c r="AO5" s="117">
        <v>5</v>
      </c>
      <c r="AP5" s="117">
        <v>6</v>
      </c>
      <c r="AQ5" s="117">
        <v>7</v>
      </c>
      <c r="AR5" s="117">
        <v>8</v>
      </c>
      <c r="AS5" s="117">
        <v>9</v>
      </c>
      <c r="AT5" s="117">
        <v>10</v>
      </c>
      <c r="AU5" s="117">
        <v>11</v>
      </c>
      <c r="AV5" s="117">
        <v>12</v>
      </c>
      <c r="AW5" s="117">
        <v>13</v>
      </c>
      <c r="AX5" s="117">
        <v>14</v>
      </c>
      <c r="AY5" s="117">
        <v>15</v>
      </c>
      <c r="AZ5" s="117">
        <v>16</v>
      </c>
      <c r="BA5" s="117">
        <v>17</v>
      </c>
      <c r="BB5" s="117">
        <v>18</v>
      </c>
      <c r="BC5" s="117">
        <v>19</v>
      </c>
      <c r="BD5" s="117">
        <v>20</v>
      </c>
      <c r="BE5" s="117">
        <v>21</v>
      </c>
      <c r="BF5" s="117">
        <v>22</v>
      </c>
      <c r="BG5" s="117">
        <v>23</v>
      </c>
      <c r="BH5" s="116">
        <v>1</v>
      </c>
      <c r="BI5" s="117">
        <v>2</v>
      </c>
      <c r="BJ5" s="117">
        <v>3</v>
      </c>
      <c r="BK5" s="117">
        <v>4</v>
      </c>
      <c r="BL5" s="117">
        <v>5</v>
      </c>
      <c r="BM5" s="117">
        <v>6</v>
      </c>
      <c r="BN5" s="117">
        <v>7</v>
      </c>
      <c r="BO5" s="117">
        <v>8</v>
      </c>
      <c r="BP5" s="117">
        <v>9</v>
      </c>
      <c r="BQ5" s="117">
        <v>10</v>
      </c>
      <c r="BR5" s="117">
        <v>11</v>
      </c>
      <c r="BS5" s="117">
        <v>12</v>
      </c>
      <c r="BT5" s="117">
        <v>13</v>
      </c>
      <c r="BU5" s="117">
        <v>14</v>
      </c>
      <c r="BV5" s="246">
        <v>15</v>
      </c>
    </row>
    <row r="6" spans="2:74" ht="13.5" customHeight="1">
      <c r="B6" s="153">
        <v>1</v>
      </c>
      <c r="C6" s="76"/>
      <c r="D6" s="6"/>
      <c r="E6" s="48" t="s">
        <v>142</v>
      </c>
      <c r="H6" s="76"/>
      <c r="I6" s="99"/>
      <c r="J6" s="75"/>
      <c r="K6" s="6"/>
      <c r="L6" s="6"/>
      <c r="M6" s="6"/>
      <c r="N6" s="6"/>
      <c r="O6" s="6"/>
      <c r="Q6" s="95"/>
      <c r="R6" s="95"/>
      <c r="S6" s="95"/>
      <c r="T6" s="95"/>
      <c r="AB6" s="94"/>
      <c r="AI6" s="177"/>
      <c r="AK6" s="6"/>
      <c r="AL6" s="6"/>
      <c r="AM6" s="6"/>
      <c r="AN6" s="6"/>
      <c r="AO6" s="6"/>
      <c r="AP6" s="6"/>
      <c r="AQ6" s="6"/>
      <c r="AR6" s="6"/>
      <c r="AS6" s="6"/>
      <c r="AT6" s="6"/>
      <c r="AU6" s="6"/>
      <c r="AV6" s="6"/>
      <c r="AW6" s="6"/>
      <c r="AX6" s="6"/>
      <c r="AY6" s="6"/>
      <c r="AZ6" s="205"/>
      <c r="BA6" s="173"/>
      <c r="BB6" s="173"/>
      <c r="BC6" s="173"/>
      <c r="BD6" s="173"/>
      <c r="BE6" s="173"/>
      <c r="BF6" s="173"/>
      <c r="BG6" s="173"/>
      <c r="BH6" s="172"/>
      <c r="BI6" s="173"/>
      <c r="BJ6" s="173"/>
      <c r="BK6" s="173"/>
      <c r="BL6" s="173"/>
      <c r="BM6" s="173"/>
      <c r="BN6" s="173"/>
      <c r="BO6" s="173"/>
      <c r="BP6" s="173"/>
      <c r="BQ6" s="173"/>
      <c r="BR6" s="173"/>
      <c r="BS6" s="173"/>
      <c r="BT6" s="173"/>
      <c r="BU6" s="245"/>
      <c r="BV6" s="174"/>
    </row>
    <row r="7" spans="2:74" ht="13.5" customHeight="1">
      <c r="B7" s="154">
        <v>2</v>
      </c>
      <c r="C7" s="76" t="str">
        <f>CONCATENATE(E7,G7)</f>
        <v>11</v>
      </c>
      <c r="D7" s="6"/>
      <c r="E7" s="128">
        <v>1</v>
      </c>
      <c r="G7" s="135">
        <v>1</v>
      </c>
      <c r="H7" s="77" t="s">
        <v>0</v>
      </c>
      <c r="I7" s="100"/>
      <c r="J7" s="136"/>
      <c r="K7" s="136"/>
      <c r="L7" s="51" t="s">
        <v>175</v>
      </c>
      <c r="M7" s="51" t="s">
        <v>175</v>
      </c>
      <c r="N7" s="136"/>
      <c r="O7" s="51" t="s">
        <v>175</v>
      </c>
      <c r="P7" s="136"/>
      <c r="Q7" s="51" t="s">
        <v>175</v>
      </c>
      <c r="R7" s="51" t="s">
        <v>175</v>
      </c>
      <c r="S7" s="51" t="s">
        <v>175</v>
      </c>
      <c r="T7" s="136"/>
      <c r="U7" s="51" t="s">
        <v>175</v>
      </c>
      <c r="V7" s="51" t="s">
        <v>175</v>
      </c>
      <c r="W7" s="136"/>
      <c r="X7" s="136"/>
      <c r="Y7" s="51" t="s">
        <v>175</v>
      </c>
      <c r="Z7" s="51" t="s">
        <v>175</v>
      </c>
      <c r="AA7" s="51" t="s">
        <v>175</v>
      </c>
      <c r="AB7" s="51" t="s">
        <v>175</v>
      </c>
      <c r="AC7" s="51" t="s">
        <v>175</v>
      </c>
      <c r="AD7" s="51" t="s">
        <v>175</v>
      </c>
      <c r="AE7" s="51" t="s">
        <v>175</v>
      </c>
      <c r="AF7" s="51" t="s">
        <v>175</v>
      </c>
      <c r="AG7" s="51" t="s">
        <v>175</v>
      </c>
      <c r="AH7" s="136"/>
      <c r="AI7" s="51" t="s">
        <v>175</v>
      </c>
      <c r="AJ7" s="136" t="s">
        <v>178</v>
      </c>
      <c r="AK7" s="51" t="s">
        <v>175</v>
      </c>
      <c r="AL7" s="51" t="s">
        <v>175</v>
      </c>
      <c r="AM7" s="51" t="s">
        <v>175</v>
      </c>
      <c r="AN7" s="51" t="s">
        <v>175</v>
      </c>
      <c r="AO7" s="51" t="s">
        <v>175</v>
      </c>
      <c r="AP7" s="51" t="s">
        <v>175</v>
      </c>
      <c r="AQ7" s="51" t="s">
        <v>175</v>
      </c>
      <c r="AR7" s="51" t="s">
        <v>175</v>
      </c>
      <c r="AS7" s="51" t="s">
        <v>175</v>
      </c>
      <c r="AT7" s="51" t="s">
        <v>175</v>
      </c>
      <c r="AU7" s="136"/>
      <c r="AV7" s="51" t="s">
        <v>175</v>
      </c>
      <c r="AW7" s="51" t="s">
        <v>175</v>
      </c>
      <c r="AX7" s="136"/>
      <c r="AY7" s="137"/>
      <c r="AZ7" s="199" t="s">
        <v>191</v>
      </c>
      <c r="BA7" s="51" t="s">
        <v>175</v>
      </c>
      <c r="BB7" s="176" t="s">
        <v>180</v>
      </c>
      <c r="BC7" s="51" t="s">
        <v>175</v>
      </c>
      <c r="BD7" s="6"/>
      <c r="BE7" s="51" t="s">
        <v>175</v>
      </c>
      <c r="BF7" s="6"/>
      <c r="BG7" s="51" t="s">
        <v>175</v>
      </c>
      <c r="BH7" s="175" t="s">
        <v>175</v>
      </c>
      <c r="BI7" s="31" t="s">
        <v>175</v>
      </c>
      <c r="BJ7" s="170"/>
      <c r="BK7" s="31" t="s">
        <v>175</v>
      </c>
      <c r="BL7" s="31" t="s">
        <v>175</v>
      </c>
      <c r="BM7" s="31" t="s">
        <v>175</v>
      </c>
      <c r="BN7" s="31" t="s">
        <v>175</v>
      </c>
      <c r="BO7" s="31" t="s">
        <v>175</v>
      </c>
      <c r="BP7" s="170"/>
      <c r="BQ7" s="170"/>
      <c r="BR7" s="170"/>
      <c r="BS7" s="171"/>
      <c r="BT7" s="32" t="s">
        <v>175</v>
      </c>
      <c r="BU7" s="30" t="s">
        <v>180</v>
      </c>
      <c r="BV7" s="139"/>
    </row>
    <row r="8" spans="2:74" ht="13.5" customHeight="1">
      <c r="B8" s="154">
        <v>3</v>
      </c>
      <c r="C8" s="76" t="str">
        <f>CONCATENATE(E8,G8)</f>
        <v>12</v>
      </c>
      <c r="D8" s="6"/>
      <c r="E8" s="128">
        <v>1</v>
      </c>
      <c r="G8" s="130">
        <v>2</v>
      </c>
      <c r="H8" s="77" t="s">
        <v>32</v>
      </c>
      <c r="I8" s="100"/>
      <c r="J8" s="51" t="s">
        <v>175</v>
      </c>
      <c r="K8" s="136"/>
      <c r="L8" s="136"/>
      <c r="M8" s="136"/>
      <c r="N8" s="31" t="s">
        <v>175</v>
      </c>
      <c r="O8" s="136"/>
      <c r="P8" s="136"/>
      <c r="Q8" s="136"/>
      <c r="R8" s="136"/>
      <c r="S8" s="136"/>
      <c r="T8" s="31" t="s">
        <v>175</v>
      </c>
      <c r="U8" s="136"/>
      <c r="V8" s="136"/>
      <c r="W8" s="136"/>
      <c r="X8" s="31" t="s">
        <v>175</v>
      </c>
      <c r="Y8" s="136"/>
      <c r="Z8" s="136"/>
      <c r="AA8" s="136"/>
      <c r="AB8" s="136"/>
      <c r="AC8" s="136"/>
      <c r="AD8" s="136"/>
      <c r="AE8" s="136"/>
      <c r="AF8" s="136"/>
      <c r="AG8" s="136"/>
      <c r="AH8" s="136"/>
      <c r="AI8" s="136"/>
      <c r="AJ8" s="136"/>
      <c r="AK8" s="161"/>
      <c r="AL8" s="136"/>
      <c r="AM8" s="136"/>
      <c r="AN8" s="136"/>
      <c r="AO8" s="136"/>
      <c r="AP8" s="136"/>
      <c r="AQ8" s="136"/>
      <c r="AR8" s="136"/>
      <c r="AS8" s="136"/>
      <c r="AT8" s="136"/>
      <c r="AU8" s="51" t="s">
        <v>175</v>
      </c>
      <c r="AV8" s="136"/>
      <c r="AW8" s="136"/>
      <c r="AX8" s="51" t="s">
        <v>175</v>
      </c>
      <c r="AY8" s="51" t="s">
        <v>175</v>
      </c>
      <c r="AZ8" s="52"/>
      <c r="BA8" s="52"/>
      <c r="BB8" s="52"/>
      <c r="BC8" s="52"/>
      <c r="BD8" s="51" t="s">
        <v>175</v>
      </c>
      <c r="BE8" s="52"/>
      <c r="BF8" s="51" t="s">
        <v>175</v>
      </c>
      <c r="BG8" s="52"/>
      <c r="BH8" s="138"/>
      <c r="BI8" s="136"/>
      <c r="BJ8" s="31" t="s">
        <v>175</v>
      </c>
      <c r="BK8" s="136"/>
      <c r="BL8" s="136"/>
      <c r="BM8" s="136"/>
      <c r="BN8" s="136"/>
      <c r="BO8" s="136"/>
      <c r="BP8" s="136"/>
      <c r="BQ8" s="136"/>
      <c r="BR8" s="136"/>
      <c r="BS8" s="31" t="s">
        <v>175</v>
      </c>
      <c r="BT8" s="136"/>
      <c r="BU8" s="137"/>
      <c r="BV8" s="139"/>
    </row>
    <row r="9" spans="2:74" ht="13.5" customHeight="1">
      <c r="B9" s="154">
        <v>4</v>
      </c>
      <c r="C9" s="76" t="str">
        <f>CONCATENATE(E9,G9)</f>
        <v>13</v>
      </c>
      <c r="D9" s="6"/>
      <c r="E9" s="128">
        <v>1</v>
      </c>
      <c r="G9" s="130">
        <v>3</v>
      </c>
      <c r="H9" s="77" t="s">
        <v>31</v>
      </c>
      <c r="I9" s="100"/>
      <c r="J9" s="136"/>
      <c r="K9" s="31" t="s">
        <v>175</v>
      </c>
      <c r="L9" s="136"/>
      <c r="M9" s="136"/>
      <c r="N9" s="136"/>
      <c r="O9" s="136"/>
      <c r="P9" s="31" t="s">
        <v>175</v>
      </c>
      <c r="Q9" s="136"/>
      <c r="R9" s="136"/>
      <c r="S9" s="136"/>
      <c r="T9" s="136"/>
      <c r="U9" s="136"/>
      <c r="V9" s="136"/>
      <c r="W9" s="136"/>
      <c r="X9" s="136"/>
      <c r="Y9" s="136"/>
      <c r="Z9" s="136"/>
      <c r="AA9" s="136"/>
      <c r="AB9" s="136"/>
      <c r="AC9" s="136"/>
      <c r="AD9" s="136"/>
      <c r="AE9" s="136"/>
      <c r="AF9" s="136"/>
      <c r="AG9" s="136"/>
      <c r="AH9" s="31" t="s">
        <v>175</v>
      </c>
      <c r="AI9" s="136"/>
      <c r="AJ9" s="136"/>
      <c r="AK9" s="161"/>
      <c r="AL9" s="136"/>
      <c r="AM9" s="136"/>
      <c r="AN9" s="136"/>
      <c r="AO9" s="136"/>
      <c r="AP9" s="136"/>
      <c r="AQ9" s="136"/>
      <c r="AR9" s="136"/>
      <c r="AS9" s="136"/>
      <c r="AT9" s="136"/>
      <c r="AU9" s="136"/>
      <c r="AV9" s="136"/>
      <c r="AW9" s="136"/>
      <c r="AX9" s="136"/>
      <c r="AY9" s="137"/>
      <c r="AZ9" s="200"/>
      <c r="BA9" s="200"/>
      <c r="BB9" s="200"/>
      <c r="BC9" s="200"/>
      <c r="BD9" s="200"/>
      <c r="BE9" s="200"/>
      <c r="BF9" s="200"/>
      <c r="BG9" s="200"/>
      <c r="BH9" s="138"/>
      <c r="BI9" s="136"/>
      <c r="BJ9" s="136"/>
      <c r="BK9" s="136"/>
      <c r="BL9" s="136"/>
      <c r="BM9" s="136"/>
      <c r="BN9" s="136"/>
      <c r="BO9" s="136"/>
      <c r="BP9" s="136"/>
      <c r="BQ9" s="136"/>
      <c r="BR9" s="136"/>
      <c r="BS9" s="137"/>
      <c r="BT9" s="136"/>
      <c r="BU9" s="137"/>
      <c r="BV9" s="139"/>
    </row>
    <row r="10" spans="2:74" ht="13.5" customHeight="1">
      <c r="B10" s="154">
        <v>5</v>
      </c>
      <c r="C10" s="76" t="str">
        <f>CONCATENATE(E10,G10)</f>
        <v>14</v>
      </c>
      <c r="D10" s="6"/>
      <c r="E10" s="128">
        <v>1</v>
      </c>
      <c r="G10" s="131">
        <v>4</v>
      </c>
      <c r="H10" s="77" t="s">
        <v>1</v>
      </c>
      <c r="I10" s="100"/>
      <c r="J10" s="136"/>
      <c r="K10" s="136"/>
      <c r="L10" s="136"/>
      <c r="M10" s="136"/>
      <c r="N10" s="136"/>
      <c r="O10" s="136"/>
      <c r="P10" s="136"/>
      <c r="Q10" s="136"/>
      <c r="R10" s="136"/>
      <c r="S10" s="136"/>
      <c r="T10" s="136"/>
      <c r="U10" s="136"/>
      <c r="V10" s="136"/>
      <c r="W10" s="31" t="s">
        <v>175</v>
      </c>
      <c r="X10" s="136"/>
      <c r="Y10" s="136"/>
      <c r="Z10" s="136"/>
      <c r="AA10" s="136"/>
      <c r="AB10" s="136"/>
      <c r="AC10" s="136"/>
      <c r="AD10" s="136"/>
      <c r="AE10" s="136"/>
      <c r="AF10" s="136"/>
      <c r="AG10" s="136"/>
      <c r="AH10" s="136"/>
      <c r="AI10" s="136"/>
      <c r="AJ10" s="136"/>
      <c r="AK10" s="161"/>
      <c r="AL10" s="136"/>
      <c r="AM10" s="136"/>
      <c r="AN10" s="136"/>
      <c r="AO10" s="136"/>
      <c r="AP10" s="136"/>
      <c r="AQ10" s="136"/>
      <c r="AR10" s="136"/>
      <c r="AS10" s="136"/>
      <c r="AT10" s="136"/>
      <c r="AU10" s="136"/>
      <c r="AV10" s="136"/>
      <c r="AW10" s="136"/>
      <c r="AX10" s="136"/>
      <c r="AY10" s="137"/>
      <c r="AZ10" s="200"/>
      <c r="BA10" s="200"/>
      <c r="BB10" s="200"/>
      <c r="BC10" s="200"/>
      <c r="BD10" s="200"/>
      <c r="BE10" s="200"/>
      <c r="BF10" s="200"/>
      <c r="BG10" s="200"/>
      <c r="BH10" s="138"/>
      <c r="BI10" s="136"/>
      <c r="BJ10" s="136"/>
      <c r="BK10" s="136"/>
      <c r="BL10" s="136"/>
      <c r="BM10" s="136"/>
      <c r="BN10" s="136"/>
      <c r="BO10" s="136"/>
      <c r="BP10" s="136"/>
      <c r="BQ10" s="31" t="s">
        <v>175</v>
      </c>
      <c r="BR10" s="136"/>
      <c r="BS10" s="137"/>
      <c r="BT10" s="136"/>
      <c r="BU10" s="137"/>
      <c r="BV10" s="139" t="s">
        <v>175</v>
      </c>
    </row>
    <row r="11" spans="2:74" ht="13.5" customHeight="1" thickBot="1">
      <c r="B11" s="155">
        <v>6</v>
      </c>
      <c r="C11" s="115" t="str">
        <f>CONCATENATE(E11,G11)</f>
        <v>15</v>
      </c>
      <c r="D11" s="88"/>
      <c r="E11" s="129">
        <v>1</v>
      </c>
      <c r="F11" s="169"/>
      <c r="G11" s="132">
        <v>5</v>
      </c>
      <c r="H11" s="90" t="s">
        <v>2</v>
      </c>
      <c r="I11" s="100"/>
      <c r="J11" s="138"/>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61"/>
      <c r="AL11" s="136"/>
      <c r="AM11" s="136"/>
      <c r="AN11" s="136"/>
      <c r="AO11" s="136"/>
      <c r="AP11" s="136"/>
      <c r="AQ11" s="136"/>
      <c r="AR11" s="136"/>
      <c r="AS11" s="136"/>
      <c r="AT11" s="136"/>
      <c r="AU11" s="136"/>
      <c r="AV11" s="136"/>
      <c r="AW11" s="136"/>
      <c r="AX11" s="136"/>
      <c r="AY11" s="137"/>
      <c r="AZ11" s="200"/>
      <c r="BA11" s="200"/>
      <c r="BB11" s="200"/>
      <c r="BC11" s="200"/>
      <c r="BD11" s="200"/>
      <c r="BE11" s="200"/>
      <c r="BF11" s="200"/>
      <c r="BG11" s="200"/>
      <c r="BH11" s="138"/>
      <c r="BI11" s="136"/>
      <c r="BJ11" s="136"/>
      <c r="BK11" s="136"/>
      <c r="BL11" s="136"/>
      <c r="BM11" s="136"/>
      <c r="BN11" s="136"/>
      <c r="BO11" s="136"/>
      <c r="BP11" s="136"/>
      <c r="BQ11" s="136"/>
      <c r="BR11" s="136"/>
      <c r="BS11" s="137"/>
      <c r="BT11" s="136"/>
      <c r="BU11" s="137"/>
      <c r="BV11" s="139"/>
    </row>
    <row r="12" spans="2:74" ht="13.5" customHeight="1">
      <c r="B12" s="154">
        <v>7</v>
      </c>
      <c r="C12" s="76"/>
      <c r="D12" s="6"/>
      <c r="E12" s="48" t="s">
        <v>143</v>
      </c>
      <c r="H12" s="76"/>
      <c r="I12" s="99"/>
      <c r="J12" s="145"/>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62"/>
      <c r="AL12" s="146"/>
      <c r="AM12" s="146"/>
      <c r="AN12" s="146"/>
      <c r="AO12" s="146"/>
      <c r="AP12" s="146"/>
      <c r="AQ12" s="146"/>
      <c r="AR12" s="146"/>
      <c r="AS12" s="146"/>
      <c r="AT12" s="146"/>
      <c r="AU12" s="146"/>
      <c r="AV12" s="146"/>
      <c r="AW12" s="146"/>
      <c r="AX12" s="146"/>
      <c r="AY12" s="147"/>
      <c r="AZ12" s="201"/>
      <c r="BA12" s="201"/>
      <c r="BB12" s="201"/>
      <c r="BC12" s="201"/>
      <c r="BD12" s="201"/>
      <c r="BE12" s="201"/>
      <c r="BF12" s="201"/>
      <c r="BG12" s="201"/>
      <c r="BH12" s="145"/>
      <c r="BI12" s="146"/>
      <c r="BJ12" s="146"/>
      <c r="BK12" s="146"/>
      <c r="BL12" s="146"/>
      <c r="BM12" s="146"/>
      <c r="BN12" s="146"/>
      <c r="BO12" s="146"/>
      <c r="BP12" s="146"/>
      <c r="BQ12" s="146"/>
      <c r="BR12" s="146"/>
      <c r="BS12" s="147"/>
      <c r="BT12" s="146"/>
      <c r="BU12" s="147"/>
      <c r="BV12" s="247"/>
    </row>
    <row r="13" spans="2:74" ht="13.5" customHeight="1">
      <c r="B13" s="154">
        <v>8</v>
      </c>
      <c r="C13" s="76" t="str">
        <f aca="true" t="shared" si="0" ref="C13:C18">CONCATENATE(E13,G13)</f>
        <v>21</v>
      </c>
      <c r="D13" s="6"/>
      <c r="E13" s="6">
        <v>2</v>
      </c>
      <c r="G13" s="71">
        <v>1</v>
      </c>
      <c r="H13" s="78" t="s">
        <v>92</v>
      </c>
      <c r="I13" s="101"/>
      <c r="J13" s="138"/>
      <c r="K13" s="136"/>
      <c r="L13" s="31" t="s">
        <v>175</v>
      </c>
      <c r="M13" s="136"/>
      <c r="N13" s="136"/>
      <c r="O13" s="136"/>
      <c r="P13" s="136"/>
      <c r="Q13" s="136"/>
      <c r="R13" s="136"/>
      <c r="S13" s="136"/>
      <c r="T13" s="31" t="s">
        <v>175</v>
      </c>
      <c r="U13" s="136"/>
      <c r="V13" s="136"/>
      <c r="W13" s="31" t="s">
        <v>175</v>
      </c>
      <c r="X13" s="31" t="s">
        <v>175</v>
      </c>
      <c r="Y13" s="136"/>
      <c r="Z13" s="31" t="s">
        <v>175</v>
      </c>
      <c r="AA13" s="136"/>
      <c r="AB13" s="136"/>
      <c r="AC13" s="136"/>
      <c r="AD13" s="136"/>
      <c r="AE13" s="31" t="s">
        <v>175</v>
      </c>
      <c r="AF13" s="136"/>
      <c r="AG13" s="136"/>
      <c r="AH13" s="136"/>
      <c r="AI13" s="136"/>
      <c r="AJ13" s="136"/>
      <c r="AK13" s="136"/>
      <c r="AL13" s="51" t="s">
        <v>175</v>
      </c>
      <c r="AM13" s="51" t="s">
        <v>175</v>
      </c>
      <c r="AN13" s="136"/>
      <c r="AO13" s="136"/>
      <c r="AP13" s="136"/>
      <c r="AQ13" s="136"/>
      <c r="AR13" s="136"/>
      <c r="AS13" s="136"/>
      <c r="AT13" s="51" t="s">
        <v>175</v>
      </c>
      <c r="AU13" s="51" t="s">
        <v>175</v>
      </c>
      <c r="AV13" s="136"/>
      <c r="AW13" s="51" t="s">
        <v>175</v>
      </c>
      <c r="AX13" s="51" t="s">
        <v>175</v>
      </c>
      <c r="AY13" s="51" t="s">
        <v>175</v>
      </c>
      <c r="AZ13" s="199" t="s">
        <v>191</v>
      </c>
      <c r="BA13" s="199"/>
      <c r="BB13" s="199"/>
      <c r="BC13" s="199"/>
      <c r="BD13" s="51" t="s">
        <v>175</v>
      </c>
      <c r="BE13" s="51" t="s">
        <v>175</v>
      </c>
      <c r="BF13" s="51" t="s">
        <v>175</v>
      </c>
      <c r="BG13" s="199"/>
      <c r="BH13" s="138"/>
      <c r="BI13" s="136"/>
      <c r="BJ13" s="31" t="s">
        <v>175</v>
      </c>
      <c r="BK13" s="136"/>
      <c r="BL13" s="136"/>
      <c r="BM13" s="31" t="s">
        <v>175</v>
      </c>
      <c r="BN13" s="136"/>
      <c r="BO13" s="136"/>
      <c r="BP13" s="31" t="s">
        <v>175</v>
      </c>
      <c r="BQ13" s="31" t="s">
        <v>175</v>
      </c>
      <c r="BR13" s="136"/>
      <c r="BS13" s="31" t="s">
        <v>175</v>
      </c>
      <c r="BT13" s="136"/>
      <c r="BU13" s="45" t="s">
        <v>180</v>
      </c>
      <c r="BV13" s="139"/>
    </row>
    <row r="14" spans="2:74" ht="13.5" customHeight="1">
      <c r="B14" s="154">
        <v>9</v>
      </c>
      <c r="C14" s="76" t="str">
        <f t="shared" si="0"/>
        <v>22</v>
      </c>
      <c r="D14" s="6"/>
      <c r="E14" s="6">
        <v>2</v>
      </c>
      <c r="G14" s="71">
        <v>2</v>
      </c>
      <c r="H14" s="78" t="s">
        <v>93</v>
      </c>
      <c r="I14" s="101"/>
      <c r="J14" s="138"/>
      <c r="K14" s="31" t="s">
        <v>175</v>
      </c>
      <c r="L14" s="136"/>
      <c r="M14" s="31" t="s">
        <v>175</v>
      </c>
      <c r="N14" s="31" t="s">
        <v>175</v>
      </c>
      <c r="O14" s="31" t="s">
        <v>175</v>
      </c>
      <c r="P14" s="31" t="s">
        <v>175</v>
      </c>
      <c r="Q14" s="136"/>
      <c r="R14" s="136"/>
      <c r="S14" s="31" t="s">
        <v>175</v>
      </c>
      <c r="T14" s="136"/>
      <c r="U14" s="136"/>
      <c r="V14" s="136"/>
      <c r="W14" s="136"/>
      <c r="X14" s="136"/>
      <c r="Y14" s="136"/>
      <c r="Z14" s="136"/>
      <c r="AA14" s="136"/>
      <c r="AB14" s="136"/>
      <c r="AC14" s="31" t="s">
        <v>175</v>
      </c>
      <c r="AD14" s="136"/>
      <c r="AE14" s="136"/>
      <c r="AF14" s="31" t="s">
        <v>175</v>
      </c>
      <c r="AG14" s="31" t="s">
        <v>175</v>
      </c>
      <c r="AH14" s="136"/>
      <c r="AI14" s="136"/>
      <c r="AJ14" s="136"/>
      <c r="AK14" s="161"/>
      <c r="AL14" s="136"/>
      <c r="AM14" s="136"/>
      <c r="AN14" s="136"/>
      <c r="AO14" s="136"/>
      <c r="AP14" s="136"/>
      <c r="AQ14" s="51" t="s">
        <v>175</v>
      </c>
      <c r="AR14" s="136"/>
      <c r="AS14" s="136"/>
      <c r="AT14" s="136"/>
      <c r="AU14" s="136"/>
      <c r="AV14" s="136"/>
      <c r="AW14" s="136"/>
      <c r="AX14" s="136"/>
      <c r="AY14" s="137"/>
      <c r="AZ14" s="199"/>
      <c r="BA14" s="51" t="s">
        <v>175</v>
      </c>
      <c r="BB14" s="199"/>
      <c r="BC14" s="199"/>
      <c r="BD14" s="199"/>
      <c r="BE14" s="199"/>
      <c r="BF14" s="199"/>
      <c r="BG14" s="199"/>
      <c r="BH14" s="175" t="s">
        <v>175</v>
      </c>
      <c r="BI14" s="136"/>
      <c r="BJ14" s="136"/>
      <c r="BK14" s="31" t="s">
        <v>175</v>
      </c>
      <c r="BL14" s="136"/>
      <c r="BM14" s="136"/>
      <c r="BN14" s="31" t="s">
        <v>175</v>
      </c>
      <c r="BO14" s="136"/>
      <c r="BP14" s="136"/>
      <c r="BQ14" s="136"/>
      <c r="BR14" s="31" t="s">
        <v>175</v>
      </c>
      <c r="BS14" s="137"/>
      <c r="BT14" s="136"/>
      <c r="BU14" s="137"/>
      <c r="BV14" s="139"/>
    </row>
    <row r="15" spans="2:74" ht="13.5" customHeight="1">
      <c r="B15" s="154">
        <v>10</v>
      </c>
      <c r="C15" s="76" t="str">
        <f t="shared" si="0"/>
        <v>23</v>
      </c>
      <c r="D15" s="6"/>
      <c r="E15" s="6">
        <v>2</v>
      </c>
      <c r="G15" s="71">
        <v>3</v>
      </c>
      <c r="H15" s="78" t="s">
        <v>94</v>
      </c>
      <c r="I15" s="101"/>
      <c r="J15" s="138"/>
      <c r="K15" s="136"/>
      <c r="L15" s="136"/>
      <c r="M15" s="136"/>
      <c r="N15" s="136"/>
      <c r="O15" s="136"/>
      <c r="P15" s="136"/>
      <c r="Q15" s="136"/>
      <c r="R15" s="136"/>
      <c r="S15" s="136"/>
      <c r="T15" s="136"/>
      <c r="U15" s="136"/>
      <c r="V15" s="136"/>
      <c r="W15" s="136"/>
      <c r="X15" s="136"/>
      <c r="Y15" s="31" t="s">
        <v>175</v>
      </c>
      <c r="Z15" s="136"/>
      <c r="AA15" s="136"/>
      <c r="AB15" s="136"/>
      <c r="AC15" s="136"/>
      <c r="AD15" s="31" t="s">
        <v>175</v>
      </c>
      <c r="AE15" s="136"/>
      <c r="AF15" s="136"/>
      <c r="AG15" s="136"/>
      <c r="AH15" s="136"/>
      <c r="AI15" s="31" t="s">
        <v>175</v>
      </c>
      <c r="AJ15" s="136" t="s">
        <v>178</v>
      </c>
      <c r="AK15" s="161"/>
      <c r="AL15" s="136"/>
      <c r="AM15" s="136"/>
      <c r="AN15" s="136"/>
      <c r="AO15" s="136"/>
      <c r="AP15" s="136"/>
      <c r="AQ15" s="136"/>
      <c r="AR15" s="51" t="s">
        <v>175</v>
      </c>
      <c r="AS15" s="51" t="s">
        <v>175</v>
      </c>
      <c r="AT15" s="136"/>
      <c r="AU15" s="136"/>
      <c r="AV15" s="136"/>
      <c r="AW15" s="136"/>
      <c r="AX15" s="136"/>
      <c r="AY15" s="137"/>
      <c r="AZ15" s="200"/>
      <c r="BA15" s="200"/>
      <c r="BB15" s="200"/>
      <c r="BC15" s="200"/>
      <c r="BD15" s="200"/>
      <c r="BE15" s="200"/>
      <c r="BF15" s="200"/>
      <c r="BG15" s="200"/>
      <c r="BH15" s="138"/>
      <c r="BI15" s="31" t="s">
        <v>175</v>
      </c>
      <c r="BJ15" s="136"/>
      <c r="BK15" s="136"/>
      <c r="BL15" s="31" t="s">
        <v>175</v>
      </c>
      <c r="BM15" s="136"/>
      <c r="BN15" s="136"/>
      <c r="BO15" s="136"/>
      <c r="BP15" s="136"/>
      <c r="BQ15" s="136"/>
      <c r="BR15" s="136"/>
      <c r="BS15" s="137"/>
      <c r="BT15" s="51" t="s">
        <v>175</v>
      </c>
      <c r="BU15" s="137"/>
      <c r="BV15" s="139"/>
    </row>
    <row r="16" spans="2:74" ht="13.5" customHeight="1">
      <c r="B16" s="154">
        <v>11</v>
      </c>
      <c r="C16" s="76" t="str">
        <f t="shared" si="0"/>
        <v>24</v>
      </c>
      <c r="D16" s="6"/>
      <c r="E16" s="6">
        <v>2</v>
      </c>
      <c r="G16" s="71">
        <v>4</v>
      </c>
      <c r="H16" s="77" t="s">
        <v>3</v>
      </c>
      <c r="I16" s="100"/>
      <c r="J16" t="s">
        <v>175</v>
      </c>
      <c r="K16" s="136"/>
      <c r="L16" s="136"/>
      <c r="M16" s="136"/>
      <c r="N16" s="136"/>
      <c r="O16" s="136"/>
      <c r="P16" s="136"/>
      <c r="Q16" s="31" t="s">
        <v>175</v>
      </c>
      <c r="R16" s="31" t="s">
        <v>175</v>
      </c>
      <c r="S16" s="136"/>
      <c r="T16" s="136"/>
      <c r="U16" s="136"/>
      <c r="V16" s="31" t="s">
        <v>175</v>
      </c>
      <c r="W16" s="136"/>
      <c r="X16" s="136"/>
      <c r="Y16" s="136"/>
      <c r="Z16" s="136"/>
      <c r="AA16" s="31" t="s">
        <v>175</v>
      </c>
      <c r="AB16" s="136"/>
      <c r="AC16" s="136"/>
      <c r="AD16" s="136"/>
      <c r="AE16" s="136"/>
      <c r="AF16" s="136"/>
      <c r="AG16" s="136"/>
      <c r="AH16" s="31" t="s">
        <v>175</v>
      </c>
      <c r="AI16" s="136"/>
      <c r="AJ16" s="136"/>
      <c r="AK16" s="161"/>
      <c r="AL16" s="136"/>
      <c r="AM16" s="136"/>
      <c r="AN16" s="51" t="s">
        <v>175</v>
      </c>
      <c r="AO16" s="136"/>
      <c r="AP16" s="136"/>
      <c r="AQ16" s="136"/>
      <c r="AR16" s="136"/>
      <c r="AS16" s="136"/>
      <c r="AT16" s="136"/>
      <c r="AU16" s="136"/>
      <c r="AV16" s="51" t="s">
        <v>175</v>
      </c>
      <c r="AW16" s="136"/>
      <c r="AX16" s="136"/>
      <c r="AY16" s="137"/>
      <c r="AZ16" s="200"/>
      <c r="BA16" s="200"/>
      <c r="BB16" s="200"/>
      <c r="BC16" s="200"/>
      <c r="BD16" s="200"/>
      <c r="BE16" s="200"/>
      <c r="BF16" s="200"/>
      <c r="BG16" s="200"/>
      <c r="BH16" s="138"/>
      <c r="BI16" s="136"/>
      <c r="BJ16" s="136"/>
      <c r="BK16" s="136"/>
      <c r="BL16" s="136"/>
      <c r="BM16" s="136"/>
      <c r="BN16" s="136"/>
      <c r="BO16" s="136"/>
      <c r="BP16" s="136"/>
      <c r="BQ16" s="136"/>
      <c r="BR16" s="136"/>
      <c r="BS16" s="137"/>
      <c r="BT16" s="136"/>
      <c r="BU16" s="137"/>
      <c r="BV16" s="139"/>
    </row>
    <row r="17" spans="2:74" ht="13.5" customHeight="1">
      <c r="B17" s="154">
        <v>12</v>
      </c>
      <c r="C17" s="76" t="str">
        <f t="shared" si="0"/>
        <v>25</v>
      </c>
      <c r="D17" s="6"/>
      <c r="E17" s="6">
        <v>2</v>
      </c>
      <c r="G17" s="71">
        <v>5</v>
      </c>
      <c r="H17" s="77" t="s">
        <v>4</v>
      </c>
      <c r="I17" s="100"/>
      <c r="J17" s="138"/>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61"/>
      <c r="AL17" s="136"/>
      <c r="AM17" s="136"/>
      <c r="AN17" s="136"/>
      <c r="AO17" s="136"/>
      <c r="AP17" s="136"/>
      <c r="AQ17" s="136"/>
      <c r="AR17" s="136"/>
      <c r="AS17" s="136"/>
      <c r="AT17" s="136"/>
      <c r="AU17" s="136"/>
      <c r="AV17" s="136"/>
      <c r="AW17" s="136"/>
      <c r="AX17" s="136"/>
      <c r="AY17" s="137"/>
      <c r="AZ17" s="200"/>
      <c r="BA17" s="200"/>
      <c r="BB17" s="176" t="s">
        <v>180</v>
      </c>
      <c r="BC17" s="51" t="s">
        <v>175</v>
      </c>
      <c r="BD17" s="194"/>
      <c r="BE17" s="194"/>
      <c r="BF17" s="194"/>
      <c r="BG17" s="51" t="s">
        <v>175</v>
      </c>
      <c r="BH17" s="138"/>
      <c r="BI17" s="136"/>
      <c r="BJ17" s="136"/>
      <c r="BK17" s="136"/>
      <c r="BL17" s="136"/>
      <c r="BM17" s="136"/>
      <c r="BN17" s="136"/>
      <c r="BO17" s="31" t="s">
        <v>175</v>
      </c>
      <c r="BP17" s="136"/>
      <c r="BQ17" s="136"/>
      <c r="BR17" s="136"/>
      <c r="BS17" s="137"/>
      <c r="BT17" s="136"/>
      <c r="BU17" s="137"/>
      <c r="BV17" s="139" t="s">
        <v>175</v>
      </c>
    </row>
    <row r="18" spans="2:74" ht="13.5" customHeight="1" thickBot="1">
      <c r="B18" s="155">
        <v>13</v>
      </c>
      <c r="C18" s="115" t="str">
        <f t="shared" si="0"/>
        <v>26</v>
      </c>
      <c r="D18" s="88"/>
      <c r="E18" s="88">
        <v>2</v>
      </c>
      <c r="F18" s="169"/>
      <c r="G18" s="120">
        <v>6</v>
      </c>
      <c r="H18" s="90" t="s">
        <v>30</v>
      </c>
      <c r="I18" s="100"/>
      <c r="J18" s="138"/>
      <c r="K18" s="136"/>
      <c r="L18" s="136"/>
      <c r="M18" s="136"/>
      <c r="N18" s="136"/>
      <c r="O18" s="136"/>
      <c r="P18" s="136"/>
      <c r="Q18" s="136"/>
      <c r="R18" s="136"/>
      <c r="S18" s="136"/>
      <c r="T18" s="136"/>
      <c r="U18" s="136"/>
      <c r="V18" s="136"/>
      <c r="W18" s="136"/>
      <c r="X18" s="136"/>
      <c r="Y18" s="136"/>
      <c r="Z18" s="136"/>
      <c r="AA18" s="136"/>
      <c r="AB18" s="31" t="s">
        <v>175</v>
      </c>
      <c r="AC18" s="136"/>
      <c r="AD18" s="136"/>
      <c r="AE18" s="136"/>
      <c r="AF18" s="136"/>
      <c r="AG18" s="136"/>
      <c r="AH18" s="136"/>
      <c r="AI18" s="136"/>
      <c r="AJ18" s="136"/>
      <c r="AK18" s="51" t="s">
        <v>175</v>
      </c>
      <c r="AL18" s="136"/>
      <c r="AM18" s="136"/>
      <c r="AN18" s="136"/>
      <c r="AO18" s="51" t="s">
        <v>175</v>
      </c>
      <c r="AP18" s="51" t="s">
        <v>175</v>
      </c>
      <c r="AQ18" s="136"/>
      <c r="AR18" s="136"/>
      <c r="AS18" s="136"/>
      <c r="AT18" s="136"/>
      <c r="AU18" s="136"/>
      <c r="AV18" s="136"/>
      <c r="AW18" s="136"/>
      <c r="AX18" s="136"/>
      <c r="AY18" s="137"/>
      <c r="AZ18" s="200"/>
      <c r="BA18" s="200"/>
      <c r="BB18" s="200"/>
      <c r="BC18" s="200"/>
      <c r="BD18" s="200"/>
      <c r="BE18" s="200"/>
      <c r="BF18" s="200"/>
      <c r="BG18" s="200"/>
      <c r="BH18" s="138"/>
      <c r="BI18" s="136"/>
      <c r="BJ18" s="136"/>
      <c r="BK18" s="136"/>
      <c r="BL18" s="136"/>
      <c r="BM18" s="136"/>
      <c r="BN18" s="136"/>
      <c r="BO18" s="136"/>
      <c r="BP18" s="136"/>
      <c r="BQ18" s="136"/>
      <c r="BR18" s="136"/>
      <c r="BS18" s="137"/>
      <c r="BT18" s="136"/>
      <c r="BU18" s="137"/>
      <c r="BV18" s="139"/>
    </row>
    <row r="19" spans="2:74" ht="13.5" customHeight="1">
      <c r="B19" s="154">
        <v>14</v>
      </c>
      <c r="C19" s="76"/>
      <c r="D19" s="6"/>
      <c r="E19" s="48" t="s">
        <v>144</v>
      </c>
      <c r="H19" s="76"/>
      <c r="I19" s="99"/>
      <c r="J19" s="145"/>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62"/>
      <c r="AL19" s="146"/>
      <c r="AM19" s="146"/>
      <c r="AN19" s="146"/>
      <c r="AO19" s="146"/>
      <c r="AP19" s="146"/>
      <c r="AQ19" s="146"/>
      <c r="AR19" s="146"/>
      <c r="AS19" s="146"/>
      <c r="AT19" s="146"/>
      <c r="AU19" s="146"/>
      <c r="AV19" s="146"/>
      <c r="AW19" s="146"/>
      <c r="AX19" s="146"/>
      <c r="AY19" s="147"/>
      <c r="AZ19" s="201"/>
      <c r="BA19" s="201"/>
      <c r="BB19" s="201"/>
      <c r="BC19" s="201"/>
      <c r="BD19" s="201"/>
      <c r="BE19" s="201"/>
      <c r="BF19" s="201"/>
      <c r="BG19" s="201"/>
      <c r="BH19" s="145"/>
      <c r="BI19" s="146"/>
      <c r="BJ19" s="146"/>
      <c r="BK19" s="146"/>
      <c r="BL19" s="146"/>
      <c r="BM19" s="146"/>
      <c r="BN19" s="146"/>
      <c r="BO19" s="146"/>
      <c r="BP19" s="146"/>
      <c r="BQ19" s="146"/>
      <c r="BR19" s="146"/>
      <c r="BS19" s="147"/>
      <c r="BT19" s="146"/>
      <c r="BU19" s="147"/>
      <c r="BV19" s="247"/>
    </row>
    <row r="20" spans="2:74" ht="13.5" customHeight="1">
      <c r="B20" s="154">
        <v>15</v>
      </c>
      <c r="C20" s="76" t="str">
        <f aca="true" t="shared" si="1" ref="C20:C28">CONCATENATE(E20,G20)</f>
        <v>31</v>
      </c>
      <c r="D20" s="6"/>
      <c r="E20" s="6">
        <v>3</v>
      </c>
      <c r="G20" s="71">
        <v>1</v>
      </c>
      <c r="H20" s="78" t="s">
        <v>132</v>
      </c>
      <c r="I20" s="101"/>
      <c r="J20" s="138"/>
      <c r="K20" s="31" t="s">
        <v>175</v>
      </c>
      <c r="L20" s="136"/>
      <c r="M20" s="136"/>
      <c r="N20" s="136"/>
      <c r="O20" s="136"/>
      <c r="P20" s="31" t="s">
        <v>175</v>
      </c>
      <c r="Q20" s="136"/>
      <c r="R20" s="136"/>
      <c r="S20" s="31" t="s">
        <v>175</v>
      </c>
      <c r="T20" s="136"/>
      <c r="U20" s="31" t="s">
        <v>175</v>
      </c>
      <c r="V20" s="136"/>
      <c r="W20" s="136"/>
      <c r="X20" s="136"/>
      <c r="Y20" s="136"/>
      <c r="Z20" s="136"/>
      <c r="AA20" s="136"/>
      <c r="AB20" s="136"/>
      <c r="AC20" s="136"/>
      <c r="AD20" s="31" t="s">
        <v>175</v>
      </c>
      <c r="AE20" s="136"/>
      <c r="AF20" s="136"/>
      <c r="AG20" s="31" t="s">
        <v>175</v>
      </c>
      <c r="AH20" s="31" t="s">
        <v>175</v>
      </c>
      <c r="AI20" s="31" t="s">
        <v>175</v>
      </c>
      <c r="AJ20" s="136" t="s">
        <v>178</v>
      </c>
      <c r="AK20" s="51" t="s">
        <v>175</v>
      </c>
      <c r="AL20" s="136"/>
      <c r="AM20" s="136"/>
      <c r="AN20" s="51" t="s">
        <v>175</v>
      </c>
      <c r="AO20" s="136"/>
      <c r="AP20" s="136"/>
      <c r="AQ20" s="136"/>
      <c r="AR20" s="136"/>
      <c r="AS20" s="136"/>
      <c r="AT20" s="51" t="s">
        <v>175</v>
      </c>
      <c r="AU20" s="136"/>
      <c r="AV20" s="51" t="s">
        <v>175</v>
      </c>
      <c r="AW20" s="136"/>
      <c r="AX20" s="136"/>
      <c r="AY20" s="137"/>
      <c r="AZ20" s="199" t="s">
        <v>191</v>
      </c>
      <c r="BA20" s="51" t="s">
        <v>175</v>
      </c>
      <c r="BB20" s="199"/>
      <c r="BC20" s="199"/>
      <c r="BD20" s="51" t="s">
        <v>175</v>
      </c>
      <c r="BE20" s="51" t="s">
        <v>175</v>
      </c>
      <c r="BF20" s="51" t="s">
        <v>175</v>
      </c>
      <c r="BG20" s="51" t="s">
        <v>175</v>
      </c>
      <c r="BH20" s="175" t="s">
        <v>175</v>
      </c>
      <c r="BI20" s="136"/>
      <c r="BJ20" s="136"/>
      <c r="BK20" s="31" t="s">
        <v>175</v>
      </c>
      <c r="BL20" s="136"/>
      <c r="BM20" s="136"/>
      <c r="BN20" s="31" t="s">
        <v>175</v>
      </c>
      <c r="BO20" s="31" t="s">
        <v>175</v>
      </c>
      <c r="BP20" s="31" t="s">
        <v>175</v>
      </c>
      <c r="BQ20" s="136"/>
      <c r="BR20" s="136"/>
      <c r="BS20" s="51" t="s">
        <v>175</v>
      </c>
      <c r="BT20" s="51" t="s">
        <v>175</v>
      </c>
      <c r="BU20" s="137"/>
      <c r="BV20" s="139" t="s">
        <v>175</v>
      </c>
    </row>
    <row r="21" spans="2:74" ht="13.5" customHeight="1">
      <c r="B21" s="154">
        <v>16</v>
      </c>
      <c r="C21" s="76" t="str">
        <f t="shared" si="1"/>
        <v>32</v>
      </c>
      <c r="D21" s="6"/>
      <c r="E21" s="6">
        <v>3</v>
      </c>
      <c r="G21" s="71">
        <v>2</v>
      </c>
      <c r="H21" s="78" t="s">
        <v>133</v>
      </c>
      <c r="I21" s="101"/>
      <c r="J21" t="s">
        <v>175</v>
      </c>
      <c r="K21" s="136"/>
      <c r="L21" s="31" t="s">
        <v>175</v>
      </c>
      <c r="M21" s="31" t="s">
        <v>175</v>
      </c>
      <c r="N21" s="31" t="s">
        <v>175</v>
      </c>
      <c r="O21" s="31" t="s">
        <v>175</v>
      </c>
      <c r="P21" s="136"/>
      <c r="Q21" s="31" t="s">
        <v>175</v>
      </c>
      <c r="R21" s="31" t="s">
        <v>175</v>
      </c>
      <c r="S21" s="136"/>
      <c r="T21" s="31" t="s">
        <v>175</v>
      </c>
      <c r="U21" s="136"/>
      <c r="V21" s="136"/>
      <c r="W21" s="136"/>
      <c r="X21" s="136"/>
      <c r="Y21" s="31" t="s">
        <v>175</v>
      </c>
      <c r="Z21" s="31" t="s">
        <v>175</v>
      </c>
      <c r="AA21" s="31" t="s">
        <v>175</v>
      </c>
      <c r="AB21" s="31" t="s">
        <v>175</v>
      </c>
      <c r="AC21" s="31" t="s">
        <v>175</v>
      </c>
      <c r="AD21" s="136"/>
      <c r="AE21" s="136"/>
      <c r="AF21" s="31" t="s">
        <v>175</v>
      </c>
      <c r="AG21" s="136"/>
      <c r="AH21" s="136"/>
      <c r="AI21" s="136"/>
      <c r="AJ21" s="136"/>
      <c r="AK21" s="161"/>
      <c r="AL21" s="51" t="s">
        <v>175</v>
      </c>
      <c r="AM21" s="136"/>
      <c r="AN21" s="51" t="s">
        <v>175</v>
      </c>
      <c r="AO21" s="51" t="s">
        <v>175</v>
      </c>
      <c r="AP21" s="51" t="s">
        <v>175</v>
      </c>
      <c r="AQ21" s="51" t="s">
        <v>175</v>
      </c>
      <c r="AR21" s="51" t="s">
        <v>175</v>
      </c>
      <c r="AS21" s="136"/>
      <c r="AT21" s="51" t="s">
        <v>175</v>
      </c>
      <c r="AU21" s="136"/>
      <c r="AV21" s="51" t="s">
        <v>175</v>
      </c>
      <c r="AW21" s="136"/>
      <c r="AX21" s="51" t="s">
        <v>175</v>
      </c>
      <c r="AY21" s="137"/>
      <c r="AZ21" s="200"/>
      <c r="BA21" s="200"/>
      <c r="BB21" s="176" t="s">
        <v>180</v>
      </c>
      <c r="BC21" s="51" t="s">
        <v>175</v>
      </c>
      <c r="BD21" s="51" t="s">
        <v>175</v>
      </c>
      <c r="BE21" s="51" t="s">
        <v>175</v>
      </c>
      <c r="BF21" s="51" t="s">
        <v>175</v>
      </c>
      <c r="BG21" s="51" t="s">
        <v>175</v>
      </c>
      <c r="BH21" s="138"/>
      <c r="BI21" s="136"/>
      <c r="BJ21" s="136"/>
      <c r="BK21" s="136"/>
      <c r="BL21" s="31" t="s">
        <v>175</v>
      </c>
      <c r="BM21" s="31" t="s">
        <v>175</v>
      </c>
      <c r="BN21" s="136"/>
      <c r="BO21" s="136"/>
      <c r="BP21" s="136"/>
      <c r="BQ21" s="136"/>
      <c r="BR21" s="31" t="s">
        <v>175</v>
      </c>
      <c r="BS21" s="31" t="s">
        <v>175</v>
      </c>
      <c r="BT21" s="136"/>
      <c r="BU21" s="45" t="s">
        <v>180</v>
      </c>
      <c r="BV21" s="139"/>
    </row>
    <row r="22" spans="2:74" ht="13.5" customHeight="1">
      <c r="B22" s="154">
        <v>17</v>
      </c>
      <c r="C22" s="76" t="str">
        <f t="shared" si="1"/>
        <v>33</v>
      </c>
      <c r="D22" s="6"/>
      <c r="E22" s="6">
        <v>3</v>
      </c>
      <c r="G22" s="71">
        <v>3</v>
      </c>
      <c r="H22" s="78" t="s">
        <v>78</v>
      </c>
      <c r="I22" s="101"/>
      <c r="J22" s="138"/>
      <c r="K22" s="136"/>
      <c r="L22" s="136"/>
      <c r="M22" s="136"/>
      <c r="N22" s="136"/>
      <c r="O22" s="136"/>
      <c r="P22" s="136"/>
      <c r="Q22" s="136"/>
      <c r="R22" s="136"/>
      <c r="S22" s="136"/>
      <c r="T22" s="136"/>
      <c r="U22" s="136"/>
      <c r="V22" s="136"/>
      <c r="W22" s="31" t="s">
        <v>175</v>
      </c>
      <c r="X22" s="136"/>
      <c r="Y22" s="136"/>
      <c r="Z22" s="136"/>
      <c r="AA22" s="136"/>
      <c r="AB22" s="136"/>
      <c r="AC22" s="136"/>
      <c r="AD22" s="136"/>
      <c r="AE22" s="136"/>
      <c r="AF22" s="136"/>
      <c r="AG22" s="136"/>
      <c r="AH22" s="136"/>
      <c r="AI22" s="136"/>
      <c r="AJ22" s="136"/>
      <c r="AK22" s="161"/>
      <c r="AL22" s="136"/>
      <c r="AM22" s="136"/>
      <c r="AN22" s="136"/>
      <c r="AO22" s="136"/>
      <c r="AP22" s="136"/>
      <c r="AQ22" s="136"/>
      <c r="AR22" s="136"/>
      <c r="AS22" s="136"/>
      <c r="AT22" s="136"/>
      <c r="AU22" s="136"/>
      <c r="AV22" s="136"/>
      <c r="AW22" s="136"/>
      <c r="AX22" s="136"/>
      <c r="AY22" s="137"/>
      <c r="AZ22" s="200"/>
      <c r="BA22" s="200"/>
      <c r="BB22" s="200"/>
      <c r="BC22" s="200"/>
      <c r="BD22" s="200"/>
      <c r="BE22" s="200"/>
      <c r="BF22" s="200"/>
      <c r="BG22" s="200"/>
      <c r="BH22" s="138"/>
      <c r="BI22" s="31" t="s">
        <v>175</v>
      </c>
      <c r="BJ22" s="136"/>
      <c r="BK22" s="136"/>
      <c r="BL22" s="136"/>
      <c r="BM22" s="136"/>
      <c r="BN22" s="136"/>
      <c r="BO22" s="136"/>
      <c r="BP22" s="136"/>
      <c r="BQ22" s="136"/>
      <c r="BR22" s="136"/>
      <c r="BS22" s="137"/>
      <c r="BT22" s="136"/>
      <c r="BU22" s="137"/>
      <c r="BV22" s="139"/>
    </row>
    <row r="23" spans="2:74" ht="13.5" customHeight="1">
      <c r="B23" s="154">
        <v>18</v>
      </c>
      <c r="C23" s="76" t="str">
        <f t="shared" si="1"/>
        <v>34</v>
      </c>
      <c r="D23" s="6"/>
      <c r="E23" s="6">
        <v>3</v>
      </c>
      <c r="G23" s="71">
        <v>4</v>
      </c>
      <c r="H23" s="77" t="s">
        <v>35</v>
      </c>
      <c r="I23" s="100"/>
      <c r="J23" s="138"/>
      <c r="K23" s="136"/>
      <c r="L23" s="136"/>
      <c r="M23" s="31" t="s">
        <v>175</v>
      </c>
      <c r="N23" s="136"/>
      <c r="O23" s="31" t="s">
        <v>175</v>
      </c>
      <c r="P23" s="31" t="s">
        <v>175</v>
      </c>
      <c r="Q23" s="136"/>
      <c r="R23" s="31" t="s">
        <v>175</v>
      </c>
      <c r="S23" s="136"/>
      <c r="T23" s="136"/>
      <c r="U23" s="136"/>
      <c r="V23" s="31" t="s">
        <v>175</v>
      </c>
      <c r="W23" s="136"/>
      <c r="X23" s="136"/>
      <c r="Y23" s="136"/>
      <c r="Z23" s="31" t="s">
        <v>175</v>
      </c>
      <c r="AA23" s="31" t="s">
        <v>175</v>
      </c>
      <c r="AB23" s="136"/>
      <c r="AC23" s="136"/>
      <c r="AD23" s="31" t="s">
        <v>175</v>
      </c>
      <c r="AE23" s="31" t="s">
        <v>175</v>
      </c>
      <c r="AF23" s="136"/>
      <c r="AG23" s="31" t="s">
        <v>175</v>
      </c>
      <c r="AH23" s="136"/>
      <c r="AI23" s="31" t="s">
        <v>175</v>
      </c>
      <c r="AJ23" s="136" t="s">
        <v>178</v>
      </c>
      <c r="AK23" s="51" t="s">
        <v>175</v>
      </c>
      <c r="AL23" s="51" t="s">
        <v>175</v>
      </c>
      <c r="AM23" s="51" t="s">
        <v>175</v>
      </c>
      <c r="AN23" s="51" t="s">
        <v>175</v>
      </c>
      <c r="AO23" s="51" t="s">
        <v>175</v>
      </c>
      <c r="AP23" s="51" t="s">
        <v>175</v>
      </c>
      <c r="AQ23" s="51" t="s">
        <v>175</v>
      </c>
      <c r="AR23" s="136"/>
      <c r="AS23" s="51" t="s">
        <v>175</v>
      </c>
      <c r="AT23" s="51" t="s">
        <v>175</v>
      </c>
      <c r="AU23" s="51" t="s">
        <v>175</v>
      </c>
      <c r="AV23" s="136"/>
      <c r="AW23" s="51" t="s">
        <v>175</v>
      </c>
      <c r="AX23" s="51" t="s">
        <v>175</v>
      </c>
      <c r="AY23" s="51" t="s">
        <v>175</v>
      </c>
      <c r="AZ23" s="199" t="s">
        <v>191</v>
      </c>
      <c r="BA23" s="51" t="s">
        <v>175</v>
      </c>
      <c r="BB23" s="199"/>
      <c r="BC23" s="51" t="s">
        <v>175</v>
      </c>
      <c r="BD23" s="51" t="s">
        <v>175</v>
      </c>
      <c r="BE23" s="51" t="s">
        <v>175</v>
      </c>
      <c r="BF23" s="199"/>
      <c r="BG23" s="51" t="s">
        <v>175</v>
      </c>
      <c r="BH23" s="175" t="s">
        <v>175</v>
      </c>
      <c r="BI23" s="136"/>
      <c r="BJ23" s="31" t="s">
        <v>175</v>
      </c>
      <c r="BK23" s="136"/>
      <c r="BL23" s="136"/>
      <c r="BM23" s="136"/>
      <c r="BN23" s="136"/>
      <c r="BO23" s="31" t="s">
        <v>175</v>
      </c>
      <c r="BP23" s="136"/>
      <c r="BQ23" s="136"/>
      <c r="BR23" s="31" t="s">
        <v>175</v>
      </c>
      <c r="BS23" s="51" t="s">
        <v>175</v>
      </c>
      <c r="BT23" s="136"/>
      <c r="BU23" s="137"/>
      <c r="BV23" s="139"/>
    </row>
    <row r="24" spans="2:74" ht="13.5" customHeight="1">
      <c r="B24" s="154">
        <v>19</v>
      </c>
      <c r="C24" s="76" t="str">
        <f t="shared" si="1"/>
        <v>35</v>
      </c>
      <c r="D24" s="6"/>
      <c r="E24" s="6">
        <v>3</v>
      </c>
      <c r="G24" s="71">
        <v>5</v>
      </c>
      <c r="H24" s="77" t="s">
        <v>36</v>
      </c>
      <c r="I24" s="100"/>
      <c r="J24" s="138"/>
      <c r="K24" s="136"/>
      <c r="L24" s="136"/>
      <c r="M24" s="136"/>
      <c r="N24" s="136"/>
      <c r="O24" s="136"/>
      <c r="P24" s="136"/>
      <c r="Q24" s="31" t="s">
        <v>175</v>
      </c>
      <c r="R24" s="136"/>
      <c r="S24" s="136"/>
      <c r="T24" s="136"/>
      <c r="U24" s="136"/>
      <c r="V24" s="136"/>
      <c r="W24" s="136"/>
      <c r="X24" s="31" t="s">
        <v>175</v>
      </c>
      <c r="Y24" s="136"/>
      <c r="Z24" s="136"/>
      <c r="AA24" s="136"/>
      <c r="AB24" s="136"/>
      <c r="AC24" s="31" t="s">
        <v>175</v>
      </c>
      <c r="AD24" s="136"/>
      <c r="AE24" s="136"/>
      <c r="AF24" s="136"/>
      <c r="AG24" s="136"/>
      <c r="AH24" s="136"/>
      <c r="AI24" s="136"/>
      <c r="AJ24" s="136"/>
      <c r="AK24" s="161"/>
      <c r="AL24" s="51" t="s">
        <v>175</v>
      </c>
      <c r="AM24" s="136"/>
      <c r="AN24" s="136"/>
      <c r="AO24" s="136"/>
      <c r="AP24" s="136"/>
      <c r="AQ24" s="136"/>
      <c r="AR24" s="136"/>
      <c r="AS24" s="136"/>
      <c r="AT24" s="51" t="s">
        <v>175</v>
      </c>
      <c r="AU24" s="136"/>
      <c r="AV24" s="136"/>
      <c r="AW24" s="136"/>
      <c r="AX24" s="136"/>
      <c r="AY24" s="137"/>
      <c r="AZ24" s="200"/>
      <c r="BA24" s="200"/>
      <c r="BB24" s="200"/>
      <c r="BC24" s="200"/>
      <c r="BD24" s="200"/>
      <c r="BE24" s="200"/>
      <c r="BF24" s="200"/>
      <c r="BG24" s="200"/>
      <c r="BH24" s="138"/>
      <c r="BI24" s="136"/>
      <c r="BJ24" s="136"/>
      <c r="BK24" s="136"/>
      <c r="BL24" s="136"/>
      <c r="BM24" s="136"/>
      <c r="BN24" s="136"/>
      <c r="BO24" s="136"/>
      <c r="BP24" s="136"/>
      <c r="BQ24" s="136"/>
      <c r="BR24" s="136"/>
      <c r="BS24" s="51" t="s">
        <v>175</v>
      </c>
      <c r="BT24" s="136"/>
      <c r="BU24" s="137"/>
      <c r="BV24" s="139"/>
    </row>
    <row r="25" spans="2:74" ht="13.5" customHeight="1">
      <c r="B25" s="154">
        <v>20</v>
      </c>
      <c r="C25" s="76" t="str">
        <f t="shared" si="1"/>
        <v>36</v>
      </c>
      <c r="D25" s="6"/>
      <c r="E25" s="6">
        <v>3</v>
      </c>
      <c r="G25" s="71">
        <v>6</v>
      </c>
      <c r="H25" s="77" t="s">
        <v>37</v>
      </c>
      <c r="I25" s="100"/>
      <c r="J25" s="138"/>
      <c r="K25" s="136"/>
      <c r="L25" s="31" t="s">
        <v>175</v>
      </c>
      <c r="M25" s="136"/>
      <c r="N25" s="136"/>
      <c r="O25" s="136"/>
      <c r="P25" s="136"/>
      <c r="Q25" s="136"/>
      <c r="R25" s="136"/>
      <c r="S25" s="136"/>
      <c r="T25" s="136"/>
      <c r="U25" s="136"/>
      <c r="V25" s="136"/>
      <c r="W25" s="31" t="s">
        <v>175</v>
      </c>
      <c r="X25" s="136"/>
      <c r="Y25" s="136"/>
      <c r="Z25" s="136"/>
      <c r="AA25" s="136"/>
      <c r="AB25" s="136"/>
      <c r="AC25" s="136"/>
      <c r="AD25" s="136"/>
      <c r="AE25" s="136"/>
      <c r="AF25" s="136"/>
      <c r="AG25" s="136"/>
      <c r="AH25" s="136"/>
      <c r="AI25" s="136"/>
      <c r="AJ25" s="136"/>
      <c r="AK25" s="161"/>
      <c r="AL25" s="136"/>
      <c r="AM25" s="136"/>
      <c r="AN25" s="136"/>
      <c r="AO25" s="136"/>
      <c r="AP25" s="136"/>
      <c r="AQ25" s="136"/>
      <c r="AR25" s="136"/>
      <c r="AS25" s="136"/>
      <c r="AT25" s="136"/>
      <c r="AU25" s="136"/>
      <c r="AV25" s="136"/>
      <c r="AW25" s="136"/>
      <c r="AX25" s="136"/>
      <c r="AY25" s="137"/>
      <c r="AZ25" s="200"/>
      <c r="BA25" s="200"/>
      <c r="BB25" s="200"/>
      <c r="BC25" s="200"/>
      <c r="BD25" s="200"/>
      <c r="BE25" s="200"/>
      <c r="BF25" s="200"/>
      <c r="BG25" s="200"/>
      <c r="BH25" s="138"/>
      <c r="BI25" s="136"/>
      <c r="BJ25" s="136"/>
      <c r="BK25" s="136"/>
      <c r="BL25" s="136"/>
      <c r="BM25" s="136"/>
      <c r="BN25" s="136"/>
      <c r="BO25" s="136"/>
      <c r="BP25" s="136"/>
      <c r="BQ25" s="136"/>
      <c r="BR25" s="136"/>
      <c r="BS25" s="51" t="s">
        <v>175</v>
      </c>
      <c r="BT25" s="136"/>
      <c r="BU25" s="137"/>
      <c r="BV25" s="139"/>
    </row>
    <row r="26" spans="2:74" ht="13.5" customHeight="1">
      <c r="B26" s="154">
        <v>21</v>
      </c>
      <c r="C26" s="76" t="str">
        <f t="shared" si="1"/>
        <v>37</v>
      </c>
      <c r="D26" s="6"/>
      <c r="E26" s="6">
        <v>3</v>
      </c>
      <c r="G26" s="71">
        <v>7</v>
      </c>
      <c r="H26" s="77" t="s">
        <v>38</v>
      </c>
      <c r="I26" s="100"/>
      <c r="J26" s="138"/>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61"/>
      <c r="AL26" s="136"/>
      <c r="AM26" s="136"/>
      <c r="AN26" s="136"/>
      <c r="AO26" s="136"/>
      <c r="AP26" s="136"/>
      <c r="AQ26" s="136"/>
      <c r="AR26" s="136"/>
      <c r="AS26" s="136"/>
      <c r="AT26" s="136"/>
      <c r="AU26" s="136"/>
      <c r="AV26" s="51" t="s">
        <v>175</v>
      </c>
      <c r="AW26" s="136"/>
      <c r="AX26" s="136"/>
      <c r="AY26" s="137"/>
      <c r="AZ26" s="200"/>
      <c r="BA26" s="200"/>
      <c r="BB26" s="200"/>
      <c r="BC26" s="200"/>
      <c r="BD26" s="200"/>
      <c r="BE26" s="200"/>
      <c r="BF26" s="200"/>
      <c r="BG26" s="200"/>
      <c r="BH26" s="138"/>
      <c r="BI26" s="136"/>
      <c r="BJ26" s="136"/>
      <c r="BK26" s="31" t="s">
        <v>175</v>
      </c>
      <c r="BL26" s="136"/>
      <c r="BM26" s="136"/>
      <c r="BN26" s="136"/>
      <c r="BO26" s="136"/>
      <c r="BP26" s="136"/>
      <c r="BQ26" s="136"/>
      <c r="BR26" s="136"/>
      <c r="BS26" s="137"/>
      <c r="BT26" s="136"/>
      <c r="BU26" s="137"/>
      <c r="BV26" s="139"/>
    </row>
    <row r="27" spans="2:74" ht="13.5" customHeight="1">
      <c r="B27" s="154">
        <v>22</v>
      </c>
      <c r="C27" s="76" t="str">
        <f t="shared" si="1"/>
        <v>38</v>
      </c>
      <c r="D27" s="6"/>
      <c r="E27" s="6">
        <v>3</v>
      </c>
      <c r="G27" s="71">
        <v>8</v>
      </c>
      <c r="H27" s="77" t="s">
        <v>39</v>
      </c>
      <c r="I27" s="100"/>
      <c r="J27" s="138"/>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61"/>
      <c r="AL27" s="136"/>
      <c r="AM27" s="136"/>
      <c r="AN27" s="136"/>
      <c r="AO27" s="136"/>
      <c r="AP27" s="136"/>
      <c r="AQ27" s="136"/>
      <c r="AR27" s="136"/>
      <c r="AS27" s="136"/>
      <c r="AT27" s="136"/>
      <c r="AU27" s="136"/>
      <c r="AV27" s="136"/>
      <c r="AW27" s="136"/>
      <c r="AX27" s="136"/>
      <c r="AY27" s="137"/>
      <c r="AZ27" s="200"/>
      <c r="BA27" s="200"/>
      <c r="BB27" s="200"/>
      <c r="BC27" s="200"/>
      <c r="BD27" s="200"/>
      <c r="BE27" s="200"/>
      <c r="BF27" s="200"/>
      <c r="BG27" s="200"/>
      <c r="BH27" s="138"/>
      <c r="BI27" s="136"/>
      <c r="BJ27" s="136"/>
      <c r="BK27" s="136"/>
      <c r="BL27" s="136"/>
      <c r="BM27" s="136"/>
      <c r="BN27" s="136"/>
      <c r="BO27" s="136"/>
      <c r="BP27" s="136"/>
      <c r="BQ27" s="136"/>
      <c r="BR27" s="136"/>
      <c r="BS27" s="137"/>
      <c r="BT27" s="136"/>
      <c r="BU27" s="137"/>
      <c r="BV27" s="139"/>
    </row>
    <row r="28" spans="2:74" ht="13.5" customHeight="1" thickBot="1">
      <c r="B28" s="155">
        <v>23</v>
      </c>
      <c r="C28" s="115" t="str">
        <f t="shared" si="1"/>
        <v>39</v>
      </c>
      <c r="D28" s="88"/>
      <c r="E28" s="88">
        <v>3</v>
      </c>
      <c r="F28" s="169"/>
      <c r="G28" s="120">
        <v>9</v>
      </c>
      <c r="H28" s="90" t="s">
        <v>28</v>
      </c>
      <c r="I28" s="100"/>
      <c r="J28" s="138"/>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61"/>
      <c r="AL28" s="136"/>
      <c r="AM28" s="136"/>
      <c r="AN28" s="136"/>
      <c r="AO28" s="136"/>
      <c r="AP28" s="136"/>
      <c r="AQ28" s="136"/>
      <c r="AR28" s="136"/>
      <c r="AS28" s="136"/>
      <c r="AT28" s="136"/>
      <c r="AU28" s="136"/>
      <c r="AV28" s="136"/>
      <c r="AW28" s="136"/>
      <c r="AX28" s="136"/>
      <c r="AY28" s="137"/>
      <c r="AZ28" s="200"/>
      <c r="BA28" s="200"/>
      <c r="BB28" s="200"/>
      <c r="BC28" s="200"/>
      <c r="BD28" s="200"/>
      <c r="BE28" s="200"/>
      <c r="BF28" s="200"/>
      <c r="BG28" s="200"/>
      <c r="BH28" s="138"/>
      <c r="BI28" s="136"/>
      <c r="BJ28" s="136"/>
      <c r="BK28" s="136"/>
      <c r="BL28" s="136"/>
      <c r="BM28" s="136"/>
      <c r="BN28" s="136"/>
      <c r="BO28" s="136"/>
      <c r="BP28" s="136"/>
      <c r="BQ28" s="136"/>
      <c r="BR28" s="136"/>
      <c r="BS28" s="137"/>
      <c r="BT28" s="136"/>
      <c r="BU28" s="137"/>
      <c r="BV28" s="139"/>
    </row>
    <row r="29" spans="2:74" ht="13.5" customHeight="1">
      <c r="B29" s="154">
        <v>24</v>
      </c>
      <c r="C29" s="76"/>
      <c r="D29" s="6"/>
      <c r="E29" s="48" t="s">
        <v>145</v>
      </c>
      <c r="H29" s="76"/>
      <c r="I29" s="99"/>
      <c r="J29" s="152"/>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62"/>
      <c r="AL29" s="146"/>
      <c r="AM29" s="146"/>
      <c r="AN29" s="146"/>
      <c r="AO29" s="146"/>
      <c r="AP29" s="146"/>
      <c r="AQ29" s="146"/>
      <c r="AR29" s="146"/>
      <c r="AS29" s="146"/>
      <c r="AT29" s="146"/>
      <c r="AU29" s="146"/>
      <c r="AV29" s="146"/>
      <c r="AW29" s="146"/>
      <c r="AX29" s="146"/>
      <c r="AY29" s="147"/>
      <c r="AZ29" s="201"/>
      <c r="BA29" s="201"/>
      <c r="BB29" s="201"/>
      <c r="BC29" s="201"/>
      <c r="BD29" s="201"/>
      <c r="BE29" s="201"/>
      <c r="BF29" s="201"/>
      <c r="BG29" s="201"/>
      <c r="BH29" s="145"/>
      <c r="BI29" s="146"/>
      <c r="BJ29" s="146"/>
      <c r="BK29" s="146"/>
      <c r="BL29" s="146"/>
      <c r="BM29" s="146"/>
      <c r="BN29" s="146"/>
      <c r="BO29" s="146"/>
      <c r="BP29" s="146"/>
      <c r="BQ29" s="146"/>
      <c r="BR29" s="146"/>
      <c r="BS29" s="147"/>
      <c r="BT29" s="146"/>
      <c r="BU29" s="147"/>
      <c r="BV29" s="247"/>
    </row>
    <row r="30" spans="2:74" ht="13.5" customHeight="1">
      <c r="B30" s="154">
        <v>25</v>
      </c>
      <c r="C30" s="76" t="str">
        <f aca="true" t="shared" si="2" ref="C30:C35">CONCATENATE(E30,G30)</f>
        <v>41</v>
      </c>
      <c r="D30" s="6"/>
      <c r="E30" s="6">
        <v>4</v>
      </c>
      <c r="G30" s="71">
        <v>1</v>
      </c>
      <c r="H30" s="77" t="s">
        <v>40</v>
      </c>
      <c r="I30" s="100"/>
      <c r="J30" s="138"/>
      <c r="K30" s="136"/>
      <c r="L30" s="31" t="s">
        <v>175</v>
      </c>
      <c r="M30" s="136"/>
      <c r="N30" s="136"/>
      <c r="O30" s="31" t="s">
        <v>175</v>
      </c>
      <c r="P30" s="31" t="s">
        <v>175</v>
      </c>
      <c r="Q30" s="136"/>
      <c r="R30" s="136"/>
      <c r="S30" s="136"/>
      <c r="T30" s="136"/>
      <c r="U30" s="136"/>
      <c r="V30" s="136"/>
      <c r="W30" s="136"/>
      <c r="X30" s="136"/>
      <c r="Y30" s="136"/>
      <c r="Z30" s="31" t="s">
        <v>175</v>
      </c>
      <c r="AA30" s="136"/>
      <c r="AB30" s="136"/>
      <c r="AC30" s="31" t="s">
        <v>175</v>
      </c>
      <c r="AD30" s="136"/>
      <c r="AE30" s="31" t="s">
        <v>175</v>
      </c>
      <c r="AF30" s="136"/>
      <c r="AG30" s="136"/>
      <c r="AH30" s="136"/>
      <c r="AI30" s="136"/>
      <c r="AJ30" s="136"/>
      <c r="AK30" s="161"/>
      <c r="AL30" s="136"/>
      <c r="AM30" s="51" t="s">
        <v>175</v>
      </c>
      <c r="AN30" s="136"/>
      <c r="AO30" s="136"/>
      <c r="AP30" s="136"/>
      <c r="AQ30" s="136"/>
      <c r="AR30" s="136"/>
      <c r="AS30" s="136"/>
      <c r="AT30" s="136"/>
      <c r="AU30" s="136"/>
      <c r="AV30" s="136"/>
      <c r="AW30" s="136"/>
      <c r="AX30" s="136"/>
      <c r="AY30" s="51" t="s">
        <v>175</v>
      </c>
      <c r="AZ30" s="26"/>
      <c r="BA30" s="51" t="s">
        <v>175</v>
      </c>
      <c r="BB30" s="26"/>
      <c r="BC30" s="26"/>
      <c r="BD30" s="26"/>
      <c r="BE30" s="26"/>
      <c r="BF30" s="51" t="s">
        <v>175</v>
      </c>
      <c r="BG30" s="26"/>
      <c r="BH30" s="175" t="s">
        <v>175</v>
      </c>
      <c r="BI30" s="31" t="s">
        <v>175</v>
      </c>
      <c r="BJ30" s="31" t="s">
        <v>175</v>
      </c>
      <c r="BK30" s="136"/>
      <c r="BL30" s="136"/>
      <c r="BM30" s="31" t="s">
        <v>175</v>
      </c>
      <c r="BN30" s="136"/>
      <c r="BO30" s="31" t="s">
        <v>175</v>
      </c>
      <c r="BP30" s="136"/>
      <c r="BQ30" s="136"/>
      <c r="BR30" s="31" t="s">
        <v>175</v>
      </c>
      <c r="BS30" s="137"/>
      <c r="BT30" s="51" t="s">
        <v>175</v>
      </c>
      <c r="BU30" s="45" t="s">
        <v>180</v>
      </c>
      <c r="BV30" s="139"/>
    </row>
    <row r="31" spans="2:74" ht="13.5" customHeight="1">
      <c r="B31" s="154">
        <v>26</v>
      </c>
      <c r="C31" s="76" t="str">
        <f t="shared" si="2"/>
        <v>42</v>
      </c>
      <c r="D31" s="6"/>
      <c r="E31" s="6">
        <v>4</v>
      </c>
      <c r="G31" s="71">
        <v>2</v>
      </c>
      <c r="H31" s="77" t="s">
        <v>41</v>
      </c>
      <c r="I31" s="100"/>
      <c r="J31" t="s">
        <v>175</v>
      </c>
      <c r="K31" s="136"/>
      <c r="L31" s="136"/>
      <c r="M31" s="136"/>
      <c r="N31" s="136"/>
      <c r="O31" s="136"/>
      <c r="P31" s="136"/>
      <c r="Q31" s="31" t="s">
        <v>175</v>
      </c>
      <c r="R31" s="136"/>
      <c r="S31" s="136"/>
      <c r="T31" s="136"/>
      <c r="U31" s="136"/>
      <c r="V31" s="136"/>
      <c r="W31" s="31" t="s">
        <v>175</v>
      </c>
      <c r="X31" s="31" t="s">
        <v>175</v>
      </c>
      <c r="Y31" s="136"/>
      <c r="Z31" s="136"/>
      <c r="AA31" s="136"/>
      <c r="AB31" s="136"/>
      <c r="AC31" s="136"/>
      <c r="AD31" s="31" t="s">
        <v>175</v>
      </c>
      <c r="AE31" s="136"/>
      <c r="AF31" s="136"/>
      <c r="AG31" s="136"/>
      <c r="AH31" s="136"/>
      <c r="AI31" s="31" t="s">
        <v>175</v>
      </c>
      <c r="AJ31" s="136" t="s">
        <v>178</v>
      </c>
      <c r="AK31" s="161"/>
      <c r="AL31" s="136"/>
      <c r="AM31" s="136"/>
      <c r="AN31" s="136"/>
      <c r="AO31" s="51" t="s">
        <v>175</v>
      </c>
      <c r="AP31" s="51" t="s">
        <v>175</v>
      </c>
      <c r="AQ31" s="136"/>
      <c r="AR31" s="51" t="s">
        <v>175</v>
      </c>
      <c r="AS31" s="136"/>
      <c r="AT31" s="136"/>
      <c r="AU31" s="51" t="s">
        <v>175</v>
      </c>
      <c r="AV31" s="136"/>
      <c r="AW31" s="136"/>
      <c r="AX31" s="51" t="s">
        <v>175</v>
      </c>
      <c r="AY31" s="137"/>
      <c r="AZ31" s="200"/>
      <c r="BA31" s="200"/>
      <c r="BB31" s="176" t="s">
        <v>180</v>
      </c>
      <c r="BC31" s="194"/>
      <c r="BD31" s="51" t="s">
        <v>175</v>
      </c>
      <c r="BE31" s="194"/>
      <c r="BF31" s="194"/>
      <c r="BG31" s="194"/>
      <c r="BH31" s="138"/>
      <c r="BI31" s="136"/>
      <c r="BJ31" s="136"/>
      <c r="BK31" s="31" t="s">
        <v>175</v>
      </c>
      <c r="BL31" s="31" t="s">
        <v>175</v>
      </c>
      <c r="BM31" s="136"/>
      <c r="BN31" s="31" t="s">
        <v>175</v>
      </c>
      <c r="BO31" s="136"/>
      <c r="BP31" s="31" t="s">
        <v>175</v>
      </c>
      <c r="BQ31" s="136"/>
      <c r="BR31" s="136"/>
      <c r="BS31" s="31" t="s">
        <v>175</v>
      </c>
      <c r="BT31" s="136"/>
      <c r="BU31" s="137"/>
      <c r="BV31" s="139" t="s">
        <v>175</v>
      </c>
    </row>
    <row r="32" spans="2:74" ht="13.5" customHeight="1">
      <c r="B32" s="154">
        <v>27</v>
      </c>
      <c r="C32" s="76" t="str">
        <f t="shared" si="2"/>
        <v>43</v>
      </c>
      <c r="D32" s="6"/>
      <c r="E32" s="6">
        <v>4</v>
      </c>
      <c r="G32" s="71">
        <v>3</v>
      </c>
      <c r="H32" s="77" t="s">
        <v>7</v>
      </c>
      <c r="I32" s="100"/>
      <c r="J32" s="138"/>
      <c r="K32" s="136"/>
      <c r="L32" s="136"/>
      <c r="M32" s="136"/>
      <c r="N32" s="136"/>
      <c r="O32" s="136"/>
      <c r="P32" s="31" t="s">
        <v>175</v>
      </c>
      <c r="Q32" s="136"/>
      <c r="R32" s="136"/>
      <c r="S32" s="31" t="s">
        <v>175</v>
      </c>
      <c r="T32" s="136"/>
      <c r="U32" s="136"/>
      <c r="V32" s="31" t="s">
        <v>175</v>
      </c>
      <c r="W32" s="136"/>
      <c r="X32" s="136"/>
      <c r="Y32" s="31" t="s">
        <v>175</v>
      </c>
      <c r="Z32" s="136"/>
      <c r="AA32" s="136"/>
      <c r="AB32" s="136"/>
      <c r="AC32" s="136"/>
      <c r="AD32" s="136"/>
      <c r="AE32" s="136"/>
      <c r="AF32" s="136"/>
      <c r="AG32" s="136"/>
      <c r="AH32" s="31" t="s">
        <v>175</v>
      </c>
      <c r="AI32" s="136"/>
      <c r="AJ32" s="136"/>
      <c r="AK32" s="161"/>
      <c r="AL32" s="136"/>
      <c r="AM32" s="136"/>
      <c r="AN32" s="136"/>
      <c r="AO32" s="136"/>
      <c r="AP32" s="136"/>
      <c r="AQ32" s="136"/>
      <c r="AR32" s="136"/>
      <c r="AS32" s="51" t="s">
        <v>175</v>
      </c>
      <c r="AT32" s="136"/>
      <c r="AU32" s="136"/>
      <c r="AV32" s="136"/>
      <c r="AW32" s="136"/>
      <c r="AX32" s="136"/>
      <c r="AY32" s="137"/>
      <c r="AZ32" s="200"/>
      <c r="BA32" s="200"/>
      <c r="BB32" s="200"/>
      <c r="BC32" s="200"/>
      <c r="BD32" s="200"/>
      <c r="BE32" s="200"/>
      <c r="BF32" s="200"/>
      <c r="BG32" s="200"/>
      <c r="BH32" s="138"/>
      <c r="BI32" s="136"/>
      <c r="BJ32" s="136"/>
      <c r="BK32" s="136"/>
      <c r="BL32" s="136"/>
      <c r="BM32" s="136"/>
      <c r="BN32" s="136"/>
      <c r="BO32" s="136"/>
      <c r="BP32" s="136"/>
      <c r="BQ32" s="136"/>
      <c r="BR32" s="136"/>
      <c r="BS32" s="137"/>
      <c r="BT32" s="136"/>
      <c r="BU32" s="137"/>
      <c r="BV32" s="139"/>
    </row>
    <row r="33" spans="2:74" ht="13.5" customHeight="1">
      <c r="B33" s="154">
        <v>28</v>
      </c>
      <c r="C33" s="76" t="str">
        <f t="shared" si="2"/>
        <v>44</v>
      </c>
      <c r="D33" s="6"/>
      <c r="E33" s="6">
        <v>4</v>
      </c>
      <c r="G33" s="71">
        <v>4</v>
      </c>
      <c r="H33" s="77" t="s">
        <v>42</v>
      </c>
      <c r="I33" s="100"/>
      <c r="J33" s="138"/>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61"/>
      <c r="AL33" s="51" t="s">
        <v>175</v>
      </c>
      <c r="AM33" s="136"/>
      <c r="AN33" s="136"/>
      <c r="AO33" s="136"/>
      <c r="AP33" s="136"/>
      <c r="AQ33" s="136"/>
      <c r="AR33" s="136"/>
      <c r="AS33" s="136"/>
      <c r="AT33" s="136"/>
      <c r="AU33" s="136"/>
      <c r="AV33" s="136"/>
      <c r="AW33" s="51" t="s">
        <v>175</v>
      </c>
      <c r="AX33" s="136"/>
      <c r="AY33" s="137"/>
      <c r="AZ33" s="200"/>
      <c r="BA33" s="200"/>
      <c r="BB33" s="200"/>
      <c r="BC33" s="200"/>
      <c r="BD33" s="200"/>
      <c r="BE33" s="200"/>
      <c r="BF33" s="200"/>
      <c r="BG33" s="200"/>
      <c r="BH33" s="138"/>
      <c r="BI33" s="136"/>
      <c r="BJ33" s="136"/>
      <c r="BK33" s="136"/>
      <c r="BL33" s="136"/>
      <c r="BM33" s="136"/>
      <c r="BN33" s="136"/>
      <c r="BO33" s="136"/>
      <c r="BP33" s="136"/>
      <c r="BQ33" s="136"/>
      <c r="BR33" s="136"/>
      <c r="BS33" s="137"/>
      <c r="BT33" s="136"/>
      <c r="BU33" s="137"/>
      <c r="BV33" s="139"/>
    </row>
    <row r="34" spans="2:74" ht="13.5" customHeight="1">
      <c r="B34" s="154">
        <v>29</v>
      </c>
      <c r="C34" s="76" t="str">
        <f t="shared" si="2"/>
        <v>45</v>
      </c>
      <c r="D34" s="6"/>
      <c r="E34" s="6">
        <v>4</v>
      </c>
      <c r="G34" s="71">
        <v>5</v>
      </c>
      <c r="H34" s="77" t="s">
        <v>8</v>
      </c>
      <c r="I34" s="100"/>
      <c r="J34" s="138"/>
      <c r="K34" s="31" t="s">
        <v>175</v>
      </c>
      <c r="L34" s="136"/>
      <c r="M34" s="31" t="s">
        <v>175</v>
      </c>
      <c r="N34" s="31" t="s">
        <v>175</v>
      </c>
      <c r="O34" s="136"/>
      <c r="P34" s="136"/>
      <c r="Q34" s="136"/>
      <c r="R34" s="31" t="s">
        <v>175</v>
      </c>
      <c r="S34" s="136"/>
      <c r="T34" s="31" t="s">
        <v>175</v>
      </c>
      <c r="U34" s="136"/>
      <c r="V34" s="136"/>
      <c r="W34" s="136"/>
      <c r="X34" s="136"/>
      <c r="Y34" s="136"/>
      <c r="Z34" s="136"/>
      <c r="AA34" s="136"/>
      <c r="AB34" s="136"/>
      <c r="AC34" s="136"/>
      <c r="AD34" s="136"/>
      <c r="AE34" s="136"/>
      <c r="AF34" s="31" t="s">
        <v>175</v>
      </c>
      <c r="AG34" s="31" t="s">
        <v>175</v>
      </c>
      <c r="AH34" s="136"/>
      <c r="AI34" s="136"/>
      <c r="AJ34" s="136"/>
      <c r="AK34" s="51" t="s">
        <v>175</v>
      </c>
      <c r="AL34" s="136"/>
      <c r="AM34" s="136"/>
      <c r="AN34" s="51" t="s">
        <v>175</v>
      </c>
      <c r="AO34" s="136"/>
      <c r="AP34" s="136"/>
      <c r="AQ34" s="51" t="s">
        <v>175</v>
      </c>
      <c r="AR34" s="136"/>
      <c r="AS34" s="136"/>
      <c r="AT34" s="51" t="s">
        <v>175</v>
      </c>
      <c r="AU34" s="136"/>
      <c r="AV34" s="51" t="s">
        <v>175</v>
      </c>
      <c r="AW34" s="136"/>
      <c r="AX34" s="136"/>
      <c r="AY34" s="137"/>
      <c r="AZ34" s="199" t="s">
        <v>191</v>
      </c>
      <c r="BA34" s="199"/>
      <c r="BB34" s="199"/>
      <c r="BC34" s="51" t="s">
        <v>175</v>
      </c>
      <c r="BD34" s="199"/>
      <c r="BE34" s="199"/>
      <c r="BF34" s="199"/>
      <c r="BG34" s="51" t="s">
        <v>175</v>
      </c>
      <c r="BH34" s="138"/>
      <c r="BI34" s="136"/>
      <c r="BJ34" s="136"/>
      <c r="BK34" s="136"/>
      <c r="BL34" s="136"/>
      <c r="BM34" s="136"/>
      <c r="BN34" s="136"/>
      <c r="BO34" s="136"/>
      <c r="BP34" s="136"/>
      <c r="BQ34" s="31" t="s">
        <v>175</v>
      </c>
      <c r="BR34" s="136"/>
      <c r="BS34" s="137"/>
      <c r="BT34" s="136"/>
      <c r="BU34" s="137"/>
      <c r="BV34" s="139"/>
    </row>
    <row r="35" spans="2:74" ht="13.5" customHeight="1" thickBot="1">
      <c r="B35" s="155">
        <v>30</v>
      </c>
      <c r="C35" s="115" t="str">
        <f t="shared" si="2"/>
        <v>46</v>
      </c>
      <c r="D35" s="88"/>
      <c r="E35" s="88">
        <v>4</v>
      </c>
      <c r="F35" s="169"/>
      <c r="G35" s="120">
        <v>6</v>
      </c>
      <c r="H35" s="90" t="s">
        <v>9</v>
      </c>
      <c r="I35" s="100"/>
      <c r="J35" s="138"/>
      <c r="K35" s="136"/>
      <c r="L35" s="136"/>
      <c r="M35" s="136"/>
      <c r="N35" s="136"/>
      <c r="O35" s="136"/>
      <c r="P35" s="136"/>
      <c r="Q35" s="136"/>
      <c r="R35" s="136"/>
      <c r="S35" s="136"/>
      <c r="T35" s="136"/>
      <c r="U35" s="31" t="s">
        <v>175</v>
      </c>
      <c r="V35" s="136"/>
      <c r="W35" s="136"/>
      <c r="X35" s="136"/>
      <c r="Y35" s="136"/>
      <c r="Z35" s="136"/>
      <c r="AA35" s="136"/>
      <c r="AB35" s="31" t="s">
        <v>175</v>
      </c>
      <c r="AC35" s="136"/>
      <c r="AD35" s="136"/>
      <c r="AE35" s="136"/>
      <c r="AF35" s="136"/>
      <c r="AG35" s="136"/>
      <c r="AH35" s="136"/>
      <c r="AI35" s="136"/>
      <c r="AJ35" s="136"/>
      <c r="AK35" s="161"/>
      <c r="AL35" s="136"/>
      <c r="AM35" s="136"/>
      <c r="AN35" s="136"/>
      <c r="AO35" s="136"/>
      <c r="AP35" s="136"/>
      <c r="AQ35" s="136"/>
      <c r="AR35" s="136"/>
      <c r="AS35" s="136"/>
      <c r="AT35" s="136"/>
      <c r="AU35" s="136"/>
      <c r="AV35" s="136"/>
      <c r="AW35" s="136"/>
      <c r="AX35" s="136"/>
      <c r="AY35" s="137"/>
      <c r="AZ35" s="200"/>
      <c r="BA35" s="200"/>
      <c r="BB35" s="200"/>
      <c r="BC35" s="200"/>
      <c r="BD35" s="200"/>
      <c r="BE35" s="200"/>
      <c r="BF35" s="200"/>
      <c r="BG35" s="200"/>
      <c r="BH35" s="138"/>
      <c r="BI35" s="136"/>
      <c r="BJ35" s="136"/>
      <c r="BK35" s="136"/>
      <c r="BL35" s="136"/>
      <c r="BM35" s="136"/>
      <c r="BN35" s="136"/>
      <c r="BO35" s="136"/>
      <c r="BP35" s="136"/>
      <c r="BQ35" s="136"/>
      <c r="BR35" s="136"/>
      <c r="BS35" s="137"/>
      <c r="BT35" s="136"/>
      <c r="BU35" s="137"/>
      <c r="BV35" s="139"/>
    </row>
    <row r="36" spans="2:74" ht="13.5" customHeight="1">
      <c r="B36" s="154">
        <v>31</v>
      </c>
      <c r="C36" s="76"/>
      <c r="D36" s="6"/>
      <c r="E36" s="66" t="s">
        <v>146</v>
      </c>
      <c r="H36" s="76"/>
      <c r="I36" s="99"/>
      <c r="J36" s="145"/>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62"/>
      <c r="AL36" s="146"/>
      <c r="AM36" s="146"/>
      <c r="AN36" s="146"/>
      <c r="AO36" s="146"/>
      <c r="AP36" s="146"/>
      <c r="AQ36" s="146"/>
      <c r="AR36" s="146"/>
      <c r="AS36" s="146"/>
      <c r="AT36" s="146"/>
      <c r="AU36" s="146"/>
      <c r="AV36" s="146"/>
      <c r="AW36" s="146"/>
      <c r="AX36" s="146"/>
      <c r="AY36" s="147"/>
      <c r="AZ36" s="201"/>
      <c r="BA36" s="201"/>
      <c r="BB36" s="201"/>
      <c r="BC36" s="201"/>
      <c r="BD36" s="201"/>
      <c r="BE36" s="201"/>
      <c r="BF36" s="201"/>
      <c r="BG36" s="201"/>
      <c r="BH36" s="145"/>
      <c r="BI36" s="146"/>
      <c r="BJ36" s="146"/>
      <c r="BK36" s="146"/>
      <c r="BL36" s="146"/>
      <c r="BM36" s="146"/>
      <c r="BN36" s="146"/>
      <c r="BO36" s="146"/>
      <c r="BP36" s="146"/>
      <c r="BQ36" s="146"/>
      <c r="BR36" s="146"/>
      <c r="BS36" s="147"/>
      <c r="BT36" s="146"/>
      <c r="BU36" s="147"/>
      <c r="BV36" s="247"/>
    </row>
    <row r="37" spans="2:74" ht="13.5" customHeight="1">
      <c r="B37" s="154">
        <v>32</v>
      </c>
      <c r="C37" s="76" t="str">
        <f>CONCATENATE(E37,G37)</f>
        <v>51</v>
      </c>
      <c r="D37" s="6"/>
      <c r="E37" s="6">
        <v>5</v>
      </c>
      <c r="G37" s="71">
        <v>1</v>
      </c>
      <c r="H37" s="79" t="s">
        <v>82</v>
      </c>
      <c r="I37" s="102"/>
      <c r="J37" s="138"/>
      <c r="K37" s="31" t="s">
        <v>175</v>
      </c>
      <c r="L37" s="136"/>
      <c r="M37" s="136"/>
      <c r="N37" s="136"/>
      <c r="O37" s="136"/>
      <c r="P37" s="136"/>
      <c r="Q37" s="31" t="s">
        <v>175</v>
      </c>
      <c r="R37" s="136"/>
      <c r="S37" s="136"/>
      <c r="T37" s="136"/>
      <c r="U37" s="136"/>
      <c r="V37" s="136"/>
      <c r="W37" s="136"/>
      <c r="X37" s="136"/>
      <c r="Y37" s="136"/>
      <c r="Z37" s="136"/>
      <c r="AA37" s="136"/>
      <c r="AB37" s="136"/>
      <c r="AC37" s="136"/>
      <c r="AD37" s="136"/>
      <c r="AE37" s="136"/>
      <c r="AF37" s="136"/>
      <c r="AG37" s="136"/>
      <c r="AH37" s="136"/>
      <c r="AI37" s="136"/>
      <c r="AJ37" s="136"/>
      <c r="AK37" s="51" t="s">
        <v>175</v>
      </c>
      <c r="AL37" s="51" t="s">
        <v>175</v>
      </c>
      <c r="AM37" s="136"/>
      <c r="AN37" s="51" t="s">
        <v>175</v>
      </c>
      <c r="AO37" s="136"/>
      <c r="AP37" s="51" t="s">
        <v>175</v>
      </c>
      <c r="AQ37" s="136"/>
      <c r="AR37" s="136"/>
      <c r="AS37" s="136"/>
      <c r="AT37" s="136"/>
      <c r="AU37" s="136"/>
      <c r="AV37" s="136"/>
      <c r="AW37" s="51" t="s">
        <v>175</v>
      </c>
      <c r="AX37" s="136"/>
      <c r="AY37" s="137"/>
      <c r="AZ37" s="199" t="s">
        <v>191</v>
      </c>
      <c r="BA37" s="199"/>
      <c r="BB37" s="199"/>
      <c r="BC37" s="51" t="s">
        <v>175</v>
      </c>
      <c r="BD37" s="199"/>
      <c r="BE37" s="199"/>
      <c r="BF37" s="51" t="s">
        <v>175</v>
      </c>
      <c r="BG37" s="199"/>
      <c r="BH37" s="138"/>
      <c r="BI37" s="136"/>
      <c r="BJ37" s="136"/>
      <c r="BK37" s="136"/>
      <c r="BL37" s="136"/>
      <c r="BM37" s="136"/>
      <c r="BN37" s="136"/>
      <c r="BO37" s="136"/>
      <c r="BP37" s="31" t="s">
        <v>175</v>
      </c>
      <c r="BQ37" s="136"/>
      <c r="BR37" s="136"/>
      <c r="BS37" s="137"/>
      <c r="BT37" s="51" t="s">
        <v>175</v>
      </c>
      <c r="BU37" s="137"/>
      <c r="BV37" s="139"/>
    </row>
    <row r="38" spans="2:74" ht="13.5" customHeight="1" thickBot="1">
      <c r="B38" s="155">
        <v>33</v>
      </c>
      <c r="C38" s="115" t="str">
        <f>CONCATENATE(E38,G38)</f>
        <v>52</v>
      </c>
      <c r="D38" s="88"/>
      <c r="E38" s="88">
        <v>5</v>
      </c>
      <c r="F38" s="169"/>
      <c r="G38" s="120">
        <v>2</v>
      </c>
      <c r="H38" s="121" t="s">
        <v>160</v>
      </c>
      <c r="I38" s="102"/>
      <c r="J38" t="s">
        <v>175</v>
      </c>
      <c r="K38" s="136"/>
      <c r="L38" s="31" t="s">
        <v>175</v>
      </c>
      <c r="M38" s="31" t="s">
        <v>175</v>
      </c>
      <c r="N38" s="31" t="s">
        <v>175</v>
      </c>
      <c r="O38" s="31" t="s">
        <v>175</v>
      </c>
      <c r="P38" s="136"/>
      <c r="Q38" s="136"/>
      <c r="R38" s="31" t="s">
        <v>175</v>
      </c>
      <c r="S38" s="31" t="s">
        <v>175</v>
      </c>
      <c r="T38" s="31" t="s">
        <v>175</v>
      </c>
      <c r="U38" s="31" t="s">
        <v>175</v>
      </c>
      <c r="V38" s="31" t="s">
        <v>175</v>
      </c>
      <c r="W38" s="31" t="s">
        <v>175</v>
      </c>
      <c r="X38" s="31" t="s">
        <v>175</v>
      </c>
      <c r="Y38" s="31" t="s">
        <v>175</v>
      </c>
      <c r="Z38" s="31" t="s">
        <v>175</v>
      </c>
      <c r="AA38" s="136"/>
      <c r="AB38" s="31" t="s">
        <v>175</v>
      </c>
      <c r="AC38" s="31" t="s">
        <v>175</v>
      </c>
      <c r="AD38" s="31" t="s">
        <v>175</v>
      </c>
      <c r="AE38" s="31" t="s">
        <v>175</v>
      </c>
      <c r="AF38" s="31" t="s">
        <v>175</v>
      </c>
      <c r="AG38" s="31" t="s">
        <v>175</v>
      </c>
      <c r="AH38" s="31" t="s">
        <v>175</v>
      </c>
      <c r="AI38" s="31" t="s">
        <v>175</v>
      </c>
      <c r="AJ38" s="136" t="s">
        <v>178</v>
      </c>
      <c r="AK38" s="161"/>
      <c r="AL38" s="136"/>
      <c r="AM38" s="51" t="s">
        <v>175</v>
      </c>
      <c r="AN38" s="136"/>
      <c r="AO38" s="51" t="s">
        <v>175</v>
      </c>
      <c r="AP38" s="136"/>
      <c r="AQ38" s="51" t="s">
        <v>175</v>
      </c>
      <c r="AR38" s="51" t="s">
        <v>175</v>
      </c>
      <c r="AS38" s="51" t="s">
        <v>175</v>
      </c>
      <c r="AT38" s="51" t="s">
        <v>175</v>
      </c>
      <c r="AU38" s="51" t="s">
        <v>175</v>
      </c>
      <c r="AV38" s="51" t="s">
        <v>175</v>
      </c>
      <c r="AW38" s="136"/>
      <c r="AX38" s="51" t="s">
        <v>175</v>
      </c>
      <c r="AY38" s="51" t="s">
        <v>175</v>
      </c>
      <c r="AZ38" s="26"/>
      <c r="BA38" s="51" t="s">
        <v>175</v>
      </c>
      <c r="BB38" s="176" t="s">
        <v>180</v>
      </c>
      <c r="BC38" s="6"/>
      <c r="BD38" s="51" t="s">
        <v>175</v>
      </c>
      <c r="BE38" s="51" t="s">
        <v>175</v>
      </c>
      <c r="BF38" s="6"/>
      <c r="BG38" s="51" t="s">
        <v>175</v>
      </c>
      <c r="BH38" s="175" t="s">
        <v>175</v>
      </c>
      <c r="BI38" s="31" t="s">
        <v>175</v>
      </c>
      <c r="BJ38" s="31" t="s">
        <v>175</v>
      </c>
      <c r="BK38" s="31" t="s">
        <v>175</v>
      </c>
      <c r="BL38" s="31" t="s">
        <v>175</v>
      </c>
      <c r="BM38" s="31" t="s">
        <v>175</v>
      </c>
      <c r="BN38" s="31" t="s">
        <v>175</v>
      </c>
      <c r="BO38" s="31" t="s">
        <v>175</v>
      </c>
      <c r="BP38" s="136"/>
      <c r="BQ38" s="31" t="s">
        <v>175</v>
      </c>
      <c r="BR38" s="31" t="s">
        <v>175</v>
      </c>
      <c r="BS38" s="31" t="s">
        <v>175</v>
      </c>
      <c r="BT38" s="136"/>
      <c r="BU38" s="45" t="s">
        <v>180</v>
      </c>
      <c r="BV38" s="139" t="s">
        <v>175</v>
      </c>
    </row>
    <row r="39" spans="2:74" ht="13.5" customHeight="1">
      <c r="B39" s="154">
        <v>34</v>
      </c>
      <c r="C39" s="76"/>
      <c r="D39" s="6"/>
      <c r="E39" s="48" t="s">
        <v>157</v>
      </c>
      <c r="G39" s="71"/>
      <c r="H39" s="76"/>
      <c r="I39" s="99"/>
      <c r="J39" s="145"/>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62"/>
      <c r="AL39" s="146"/>
      <c r="AM39" s="146"/>
      <c r="AN39" s="146"/>
      <c r="AO39" s="146"/>
      <c r="AP39" s="146"/>
      <c r="AQ39" s="146"/>
      <c r="AR39" s="146"/>
      <c r="AS39" s="146"/>
      <c r="AT39" s="146"/>
      <c r="AU39" s="146"/>
      <c r="AV39" s="146"/>
      <c r="AW39" s="146"/>
      <c r="AX39" s="146"/>
      <c r="AY39" s="147"/>
      <c r="AZ39" s="201"/>
      <c r="BA39" s="201"/>
      <c r="BB39" s="201"/>
      <c r="BC39" s="201"/>
      <c r="BD39" s="201"/>
      <c r="BE39" s="201"/>
      <c r="BF39" s="201"/>
      <c r="BG39" s="201"/>
      <c r="BH39" s="145"/>
      <c r="BI39" s="146"/>
      <c r="BJ39" s="146"/>
      <c r="BK39" s="146"/>
      <c r="BL39" s="146"/>
      <c r="BM39" s="146"/>
      <c r="BN39" s="146"/>
      <c r="BO39" s="146"/>
      <c r="BP39" s="146"/>
      <c r="BQ39" s="146"/>
      <c r="BR39" s="146"/>
      <c r="BS39" s="147"/>
      <c r="BT39" s="146"/>
      <c r="BU39" s="147"/>
      <c r="BV39" s="247"/>
    </row>
    <row r="40" spans="2:74" ht="13.5" customHeight="1">
      <c r="B40" s="154">
        <v>35</v>
      </c>
      <c r="C40" s="76" t="str">
        <f>CONCATENATE(E40,G40)</f>
        <v>61</v>
      </c>
      <c r="D40" s="6"/>
      <c r="E40" s="6">
        <v>6</v>
      </c>
      <c r="G40" s="71">
        <v>1</v>
      </c>
      <c r="H40" s="77" t="s">
        <v>12</v>
      </c>
      <c r="I40" s="100"/>
      <c r="J40" s="138"/>
      <c r="K40" s="136"/>
      <c r="L40" s="31" t="s">
        <v>175</v>
      </c>
      <c r="M40" s="136"/>
      <c r="N40" s="136"/>
      <c r="O40" s="136"/>
      <c r="P40" s="136"/>
      <c r="Q40" s="136"/>
      <c r="R40" s="136"/>
      <c r="S40" s="136"/>
      <c r="T40" s="136"/>
      <c r="U40" s="136"/>
      <c r="V40" s="136"/>
      <c r="W40" s="136"/>
      <c r="X40" s="136"/>
      <c r="Y40" s="136"/>
      <c r="Z40" s="136"/>
      <c r="AA40" s="136"/>
      <c r="AB40" s="136"/>
      <c r="AC40" s="136"/>
      <c r="AD40" s="31" t="s">
        <v>175</v>
      </c>
      <c r="AE40" s="136"/>
      <c r="AF40" s="136"/>
      <c r="AG40" s="136"/>
      <c r="AH40" s="136"/>
      <c r="AI40" s="136"/>
      <c r="AJ40" s="136"/>
      <c r="AK40" s="161"/>
      <c r="AL40" s="51" t="s">
        <v>175</v>
      </c>
      <c r="AM40" s="136"/>
      <c r="AN40" s="136"/>
      <c r="AO40" s="136"/>
      <c r="AP40" s="136"/>
      <c r="AQ40" s="136"/>
      <c r="AR40" s="136"/>
      <c r="AS40" s="136"/>
      <c r="AT40" s="136"/>
      <c r="AU40" s="136"/>
      <c r="AV40" s="136"/>
      <c r="AW40" s="136"/>
      <c r="AX40" s="51" t="s">
        <v>175</v>
      </c>
      <c r="AY40" s="51" t="s">
        <v>175</v>
      </c>
      <c r="AZ40" s="199" t="s">
        <v>191</v>
      </c>
      <c r="BA40" s="199"/>
      <c r="BB40" s="199"/>
      <c r="BC40" s="199"/>
      <c r="BD40" s="51" t="s">
        <v>175</v>
      </c>
      <c r="BE40" s="199"/>
      <c r="BF40" s="51" t="s">
        <v>175</v>
      </c>
      <c r="BG40" s="199"/>
      <c r="BH40" s="138"/>
      <c r="BI40" s="136"/>
      <c r="BJ40" s="31" t="s">
        <v>175</v>
      </c>
      <c r="BK40" s="136"/>
      <c r="BL40" s="136"/>
      <c r="BM40" s="136"/>
      <c r="BN40" s="136"/>
      <c r="BO40" s="136"/>
      <c r="BP40" s="31" t="s">
        <v>175</v>
      </c>
      <c r="BQ40" s="136"/>
      <c r="BR40" s="136"/>
      <c r="BS40" s="137"/>
      <c r="BT40" s="51" t="s">
        <v>175</v>
      </c>
      <c r="BU40" s="137"/>
      <c r="BV40" s="139"/>
    </row>
    <row r="41" spans="2:74" ht="13.5" customHeight="1">
      <c r="B41" s="154">
        <v>36</v>
      </c>
      <c r="C41" s="76" t="str">
        <f>CONCATENATE(E41,G41)</f>
        <v>62</v>
      </c>
      <c r="D41" s="6"/>
      <c r="E41" s="6">
        <v>6</v>
      </c>
      <c r="G41" s="71">
        <v>2</v>
      </c>
      <c r="H41" s="77" t="s">
        <v>11</v>
      </c>
      <c r="I41" s="100"/>
      <c r="J41" t="s">
        <v>175</v>
      </c>
      <c r="K41" s="31" t="s">
        <v>175</v>
      </c>
      <c r="L41" s="136"/>
      <c r="M41" s="31" t="s">
        <v>175</v>
      </c>
      <c r="N41" s="136"/>
      <c r="O41" s="136"/>
      <c r="P41" s="136"/>
      <c r="Q41" s="31" t="s">
        <v>175</v>
      </c>
      <c r="R41" s="31" t="s">
        <v>175</v>
      </c>
      <c r="S41" s="31" t="s">
        <v>175</v>
      </c>
      <c r="T41" s="31" t="s">
        <v>175</v>
      </c>
      <c r="U41" s="136"/>
      <c r="V41" s="136"/>
      <c r="W41" s="136"/>
      <c r="X41" s="136"/>
      <c r="Y41" s="136"/>
      <c r="Z41" s="31" t="s">
        <v>175</v>
      </c>
      <c r="AA41" s="136"/>
      <c r="AB41" s="136"/>
      <c r="AC41" s="136"/>
      <c r="AD41" s="136"/>
      <c r="AE41" s="31" t="s">
        <v>175</v>
      </c>
      <c r="AF41" s="136"/>
      <c r="AG41" s="136"/>
      <c r="AH41" s="31" t="s">
        <v>175</v>
      </c>
      <c r="AI41" s="31" t="s">
        <v>175</v>
      </c>
      <c r="AJ41" s="136" t="s">
        <v>178</v>
      </c>
      <c r="AK41" s="51" t="s">
        <v>175</v>
      </c>
      <c r="AL41" s="136"/>
      <c r="AM41" s="51" t="s">
        <v>175</v>
      </c>
      <c r="AN41" s="51" t="s">
        <v>175</v>
      </c>
      <c r="AO41" s="136"/>
      <c r="AP41" s="136"/>
      <c r="AQ41" s="51" t="s">
        <v>175</v>
      </c>
      <c r="AR41" s="51" t="s">
        <v>175</v>
      </c>
      <c r="AS41" s="136"/>
      <c r="AT41" s="51" t="s">
        <v>175</v>
      </c>
      <c r="AU41" s="51" t="s">
        <v>175</v>
      </c>
      <c r="AV41" s="51" t="s">
        <v>175</v>
      </c>
      <c r="AW41" s="51" t="s">
        <v>175</v>
      </c>
      <c r="AX41" s="136"/>
      <c r="AY41" s="137"/>
      <c r="AZ41" s="199"/>
      <c r="BA41" s="199"/>
      <c r="BB41" s="199"/>
      <c r="BC41" s="51" t="s">
        <v>175</v>
      </c>
      <c r="BD41" s="199"/>
      <c r="BE41" s="199"/>
      <c r="BF41" s="199"/>
      <c r="BG41" s="199"/>
      <c r="BH41" s="175" t="s">
        <v>175</v>
      </c>
      <c r="BI41" s="31" t="s">
        <v>175</v>
      </c>
      <c r="BJ41" s="136"/>
      <c r="BK41" s="136"/>
      <c r="BL41" s="136"/>
      <c r="BM41" s="31" t="s">
        <v>175</v>
      </c>
      <c r="BN41" s="136"/>
      <c r="BO41" s="31" t="s">
        <v>175</v>
      </c>
      <c r="BP41" s="136"/>
      <c r="BQ41" s="31" t="s">
        <v>175</v>
      </c>
      <c r="BR41" s="31" t="s">
        <v>175</v>
      </c>
      <c r="BS41" s="137"/>
      <c r="BT41" s="136"/>
      <c r="BU41" s="137"/>
      <c r="BV41" s="139"/>
    </row>
    <row r="42" spans="2:74" ht="13.5" customHeight="1">
      <c r="B42" s="154">
        <v>37</v>
      </c>
      <c r="C42" s="76" t="str">
        <f>CONCATENATE(E42,G42)</f>
        <v>63</v>
      </c>
      <c r="D42" s="6"/>
      <c r="E42" s="6">
        <v>6</v>
      </c>
      <c r="G42" s="71">
        <v>3</v>
      </c>
      <c r="H42" s="77" t="s">
        <v>15</v>
      </c>
      <c r="I42" s="100"/>
      <c r="J42" s="138"/>
      <c r="K42" s="136"/>
      <c r="L42" s="136"/>
      <c r="M42" s="136"/>
      <c r="N42" s="136"/>
      <c r="O42" s="31" t="s">
        <v>175</v>
      </c>
      <c r="P42" s="136"/>
      <c r="Q42" s="136"/>
      <c r="R42" s="136"/>
      <c r="S42" s="136"/>
      <c r="T42" s="136"/>
      <c r="U42" s="136"/>
      <c r="V42" s="136"/>
      <c r="W42" s="136"/>
      <c r="X42" s="136"/>
      <c r="Y42" s="136"/>
      <c r="Z42" s="136"/>
      <c r="AA42" s="136"/>
      <c r="AB42" s="136"/>
      <c r="AC42" s="31" t="s">
        <v>175</v>
      </c>
      <c r="AD42" s="136"/>
      <c r="AE42" s="136"/>
      <c r="AF42" s="136"/>
      <c r="AG42" s="136"/>
      <c r="AH42" s="136"/>
      <c r="AI42" s="136"/>
      <c r="AJ42" s="136"/>
      <c r="AK42" s="161"/>
      <c r="AL42" s="136"/>
      <c r="AM42" s="136"/>
      <c r="AN42" s="136"/>
      <c r="AO42" s="51" t="s">
        <v>175</v>
      </c>
      <c r="AP42" s="136"/>
      <c r="AQ42" s="136"/>
      <c r="AR42" s="136"/>
      <c r="AS42" s="136"/>
      <c r="AT42" s="136"/>
      <c r="AU42" s="136"/>
      <c r="AV42" s="136"/>
      <c r="AW42" s="136"/>
      <c r="AX42" s="136"/>
      <c r="AY42" s="137"/>
      <c r="AZ42" s="200"/>
      <c r="BA42" s="200"/>
      <c r="BB42" s="200"/>
      <c r="BC42" s="200"/>
      <c r="BD42" s="200"/>
      <c r="BE42" s="200"/>
      <c r="BF42" s="200"/>
      <c r="BG42" s="200"/>
      <c r="BH42" s="138"/>
      <c r="BI42" s="136"/>
      <c r="BJ42" s="136"/>
      <c r="BK42" s="31" t="s">
        <v>175</v>
      </c>
      <c r="BL42" s="136"/>
      <c r="BM42" s="136"/>
      <c r="BN42" s="136"/>
      <c r="BO42" s="136"/>
      <c r="BP42" s="136"/>
      <c r="BQ42" s="136"/>
      <c r="BR42" s="136"/>
      <c r="BS42" s="137"/>
      <c r="BT42" s="136"/>
      <c r="BU42" s="45" t="s">
        <v>180</v>
      </c>
      <c r="BV42" s="139" t="s">
        <v>175</v>
      </c>
    </row>
    <row r="43" spans="2:74" ht="13.5" customHeight="1">
      <c r="B43" s="154">
        <v>38</v>
      </c>
      <c r="C43" s="76" t="str">
        <f>CONCATENATE(E43,G43)</f>
        <v>64</v>
      </c>
      <c r="D43" s="6"/>
      <c r="E43" s="6">
        <v>6</v>
      </c>
      <c r="G43" s="71">
        <v>4</v>
      </c>
      <c r="H43" s="77" t="s">
        <v>13</v>
      </c>
      <c r="I43" s="100"/>
      <c r="J43" s="138"/>
      <c r="K43" s="136"/>
      <c r="L43" s="136"/>
      <c r="M43" s="136"/>
      <c r="N43" s="136"/>
      <c r="O43" s="136"/>
      <c r="P43" s="31" t="s">
        <v>175</v>
      </c>
      <c r="Q43" s="136"/>
      <c r="R43" s="136"/>
      <c r="S43" s="136"/>
      <c r="T43" s="136"/>
      <c r="U43" s="136"/>
      <c r="V43" s="136"/>
      <c r="W43" s="31" t="s">
        <v>175</v>
      </c>
      <c r="X43" s="136"/>
      <c r="Y43" s="31" t="s">
        <v>175</v>
      </c>
      <c r="Z43" s="136"/>
      <c r="AA43" s="136"/>
      <c r="AB43" s="136"/>
      <c r="AC43" s="136"/>
      <c r="AD43" s="136"/>
      <c r="AE43" s="136"/>
      <c r="AF43" s="136"/>
      <c r="AG43" s="136"/>
      <c r="AH43" s="136"/>
      <c r="AI43" s="136"/>
      <c r="AJ43" s="136"/>
      <c r="AK43" s="161"/>
      <c r="AL43" s="136"/>
      <c r="AM43" s="136"/>
      <c r="AN43" s="136"/>
      <c r="AO43" s="136"/>
      <c r="AP43" s="136"/>
      <c r="AQ43" s="136"/>
      <c r="AR43" s="136"/>
      <c r="AS43" s="136"/>
      <c r="AT43" s="136"/>
      <c r="AU43" s="136"/>
      <c r="AV43" s="136"/>
      <c r="AW43" s="136"/>
      <c r="AX43" s="136"/>
      <c r="AY43" s="137"/>
      <c r="AZ43" s="200"/>
      <c r="BA43" s="200"/>
      <c r="BB43" s="200"/>
      <c r="BC43" s="200"/>
      <c r="BD43" s="200"/>
      <c r="BE43" s="200"/>
      <c r="BF43" s="200"/>
      <c r="BG43" s="200"/>
      <c r="BH43" s="138"/>
      <c r="BI43" s="136"/>
      <c r="BJ43" s="136"/>
      <c r="BK43" s="136"/>
      <c r="BL43" s="136"/>
      <c r="BM43" s="136"/>
      <c r="BN43" s="136"/>
      <c r="BO43" s="136"/>
      <c r="BP43" s="136"/>
      <c r="BQ43" s="136"/>
      <c r="BR43" s="136"/>
      <c r="BS43" s="137"/>
      <c r="BT43" s="136"/>
      <c r="BU43" s="45" t="s">
        <v>180</v>
      </c>
      <c r="BV43" s="139"/>
    </row>
    <row r="44" spans="2:74" ht="13.5" customHeight="1" thickBot="1">
      <c r="B44" s="155">
        <v>39</v>
      </c>
      <c r="C44" s="115" t="str">
        <f>CONCATENATE(E44,G44)</f>
        <v>65</v>
      </c>
      <c r="D44" s="88"/>
      <c r="E44" s="88">
        <v>6</v>
      </c>
      <c r="F44" s="169"/>
      <c r="G44" s="120">
        <v>5</v>
      </c>
      <c r="H44" s="90" t="s">
        <v>14</v>
      </c>
      <c r="I44" s="100"/>
      <c r="J44" s="138"/>
      <c r="K44" s="136"/>
      <c r="L44" s="136"/>
      <c r="M44" s="136"/>
      <c r="N44" s="31" t="s">
        <v>175</v>
      </c>
      <c r="O44" s="136"/>
      <c r="P44" s="136"/>
      <c r="Q44" s="136"/>
      <c r="R44" s="136"/>
      <c r="S44" s="136"/>
      <c r="T44" s="136"/>
      <c r="U44" s="136"/>
      <c r="V44" s="31" t="s">
        <v>175</v>
      </c>
      <c r="W44" s="136"/>
      <c r="X44" s="31" t="s">
        <v>175</v>
      </c>
      <c r="Y44" s="136"/>
      <c r="Z44" s="136"/>
      <c r="AA44" s="136"/>
      <c r="AB44" s="136"/>
      <c r="AC44" s="136"/>
      <c r="AD44" s="136"/>
      <c r="AE44" s="136"/>
      <c r="AF44" s="31" t="s">
        <v>175</v>
      </c>
      <c r="AG44" s="136"/>
      <c r="AH44" s="136"/>
      <c r="AI44" s="136"/>
      <c r="AJ44" s="136"/>
      <c r="AK44" s="161"/>
      <c r="AL44" s="136"/>
      <c r="AM44" s="136"/>
      <c r="AN44" s="136"/>
      <c r="AO44" s="136"/>
      <c r="AP44" s="51" t="s">
        <v>175</v>
      </c>
      <c r="AQ44" s="136"/>
      <c r="AR44" s="136"/>
      <c r="AS44" s="136"/>
      <c r="AT44" s="136"/>
      <c r="AU44" s="136"/>
      <c r="AV44" s="136"/>
      <c r="AW44" s="136"/>
      <c r="AX44" s="136"/>
      <c r="AY44" s="137"/>
      <c r="AZ44" s="200"/>
      <c r="BA44" s="200"/>
      <c r="BB44" s="176" t="s">
        <v>180</v>
      </c>
      <c r="BC44" s="194"/>
      <c r="BD44" s="194"/>
      <c r="BE44" s="194"/>
      <c r="BF44" s="194"/>
      <c r="BG44" s="51" t="s">
        <v>175</v>
      </c>
      <c r="BH44" s="138"/>
      <c r="BI44" s="136"/>
      <c r="BJ44" s="136"/>
      <c r="BK44" s="136"/>
      <c r="BL44" s="136"/>
      <c r="BM44" s="136"/>
      <c r="BN44" s="136"/>
      <c r="BO44" s="136"/>
      <c r="BP44" s="136"/>
      <c r="BQ44" s="136"/>
      <c r="BR44" s="136"/>
      <c r="BS44" s="137"/>
      <c r="BT44" s="136"/>
      <c r="BU44" s="137"/>
      <c r="BV44" s="139"/>
    </row>
    <row r="45" spans="2:74" ht="13.5" customHeight="1">
      <c r="B45" s="154">
        <v>40</v>
      </c>
      <c r="C45" s="76"/>
      <c r="D45" s="6"/>
      <c r="E45" s="48" t="s">
        <v>147</v>
      </c>
      <c r="H45" s="76"/>
      <c r="I45" s="99"/>
      <c r="J45" s="145"/>
      <c r="K45" s="162"/>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62"/>
      <c r="AL45" s="146"/>
      <c r="AM45" s="146"/>
      <c r="AN45" s="146"/>
      <c r="AO45" s="146"/>
      <c r="AP45" s="146"/>
      <c r="AQ45" s="146"/>
      <c r="AR45" s="146"/>
      <c r="AS45" s="146"/>
      <c r="AT45" s="146"/>
      <c r="AU45" s="146"/>
      <c r="AV45" s="146"/>
      <c r="AW45" s="146"/>
      <c r="AX45" s="146"/>
      <c r="AY45" s="147"/>
      <c r="AZ45" s="201"/>
      <c r="BA45" s="201"/>
      <c r="BB45" s="201"/>
      <c r="BC45" s="201"/>
      <c r="BD45" s="201"/>
      <c r="BE45" s="201"/>
      <c r="BF45" s="201"/>
      <c r="BG45" s="201"/>
      <c r="BH45" s="145"/>
      <c r="BI45" s="146"/>
      <c r="BJ45" s="146"/>
      <c r="BK45" s="146"/>
      <c r="BL45" s="146"/>
      <c r="BM45" s="146"/>
      <c r="BN45" s="146"/>
      <c r="BO45" s="146"/>
      <c r="BP45" s="146"/>
      <c r="BQ45" s="146"/>
      <c r="BR45" s="146"/>
      <c r="BS45" s="147"/>
      <c r="BT45" s="146"/>
      <c r="BU45" s="147"/>
      <c r="BV45" s="247"/>
    </row>
    <row r="46" spans="2:74" ht="13.5" customHeight="1">
      <c r="B46" s="154">
        <v>41</v>
      </c>
      <c r="C46" s="76" t="str">
        <f aca="true" t="shared" si="3" ref="C46:C51">CONCATENATE(E46,G46)</f>
        <v>71</v>
      </c>
      <c r="D46" s="6"/>
      <c r="E46" s="6">
        <v>7</v>
      </c>
      <c r="G46" s="67">
        <v>1</v>
      </c>
      <c r="H46" s="77" t="s">
        <v>43</v>
      </c>
      <c r="I46" s="163" t="s">
        <v>176</v>
      </c>
      <c r="J46" t="s">
        <v>175</v>
      </c>
      <c r="K46" s="161"/>
      <c r="L46" s="31" t="s">
        <v>175</v>
      </c>
      <c r="M46" s="136"/>
      <c r="N46" s="136"/>
      <c r="O46" s="136"/>
      <c r="P46" s="31" t="s">
        <v>175</v>
      </c>
      <c r="Q46" s="31" t="s">
        <v>175</v>
      </c>
      <c r="R46" s="31" t="s">
        <v>175</v>
      </c>
      <c r="S46" s="136"/>
      <c r="T46" s="31" t="s">
        <v>175</v>
      </c>
      <c r="U46" s="136"/>
      <c r="V46" s="136"/>
      <c r="W46" s="31" t="s">
        <v>175</v>
      </c>
      <c r="X46" s="136"/>
      <c r="Y46" s="136"/>
      <c r="Z46" s="136"/>
      <c r="AA46" s="136"/>
      <c r="AB46" s="136"/>
      <c r="AC46" s="136"/>
      <c r="AD46" s="31" t="s">
        <v>175</v>
      </c>
      <c r="AE46" s="136"/>
      <c r="AF46" s="136"/>
      <c r="AG46" s="136"/>
      <c r="AH46" s="31" t="s">
        <v>175</v>
      </c>
      <c r="AI46" s="136"/>
      <c r="AJ46" s="136" t="s">
        <v>178</v>
      </c>
      <c r="AK46" s="161"/>
      <c r="AL46" s="136"/>
      <c r="AM46" s="136"/>
      <c r="AN46" s="136"/>
      <c r="AO46" s="51" t="s">
        <v>175</v>
      </c>
      <c r="AP46" s="136"/>
      <c r="AQ46" s="136"/>
      <c r="AR46" s="136"/>
      <c r="AS46" s="136"/>
      <c r="AT46" s="136"/>
      <c r="AU46" s="136"/>
      <c r="AV46" s="136"/>
      <c r="AW46" s="136"/>
      <c r="AX46" s="51" t="s">
        <v>175</v>
      </c>
      <c r="AY46" s="137"/>
      <c r="AZ46" s="200"/>
      <c r="BA46" s="200"/>
      <c r="BB46" s="200"/>
      <c r="BC46" s="51" t="s">
        <v>175</v>
      </c>
      <c r="BD46" s="200"/>
      <c r="BE46" s="200"/>
      <c r="BF46" s="200"/>
      <c r="BG46" s="200"/>
      <c r="BH46" s="138"/>
      <c r="BI46" s="136"/>
      <c r="BJ46" s="31" t="s">
        <v>175</v>
      </c>
      <c r="BK46" s="31" t="s">
        <v>175</v>
      </c>
      <c r="BL46" s="136"/>
      <c r="BM46" s="136"/>
      <c r="BN46" s="136"/>
      <c r="BO46" s="31" t="s">
        <v>175</v>
      </c>
      <c r="BP46" s="136"/>
      <c r="BQ46" s="31" t="s">
        <v>175</v>
      </c>
      <c r="BR46" s="136"/>
      <c r="BS46" s="137"/>
      <c r="BT46" s="136"/>
      <c r="BU46" s="137"/>
      <c r="BV46" s="139"/>
    </row>
    <row r="47" spans="2:74" ht="13.5" customHeight="1">
      <c r="B47" s="154">
        <v>42</v>
      </c>
      <c r="C47" s="76" t="str">
        <f t="shared" si="3"/>
        <v>72</v>
      </c>
      <c r="D47" s="6"/>
      <c r="E47" s="6">
        <v>7</v>
      </c>
      <c r="G47" s="67">
        <v>2</v>
      </c>
      <c r="H47" s="77" t="s">
        <v>44</v>
      </c>
      <c r="I47" s="163" t="s">
        <v>176</v>
      </c>
      <c r="J47" s="138"/>
      <c r="K47" s="161"/>
      <c r="L47" s="136"/>
      <c r="M47" s="31" t="s">
        <v>175</v>
      </c>
      <c r="N47" s="136"/>
      <c r="O47" s="31" t="s">
        <v>175</v>
      </c>
      <c r="P47" s="136"/>
      <c r="Q47" s="136"/>
      <c r="R47" s="136"/>
      <c r="S47" s="136"/>
      <c r="T47" s="136"/>
      <c r="U47" s="136"/>
      <c r="V47" s="136"/>
      <c r="W47" s="136"/>
      <c r="X47" s="136"/>
      <c r="Y47" s="136"/>
      <c r="Z47" s="31" t="s">
        <v>175</v>
      </c>
      <c r="AA47" s="136"/>
      <c r="AB47" s="136"/>
      <c r="AC47" s="136"/>
      <c r="AD47" s="136"/>
      <c r="AE47" s="136"/>
      <c r="AF47" s="136"/>
      <c r="AG47" s="136"/>
      <c r="AH47" s="136"/>
      <c r="AI47" s="136"/>
      <c r="AJ47" s="136"/>
      <c r="AK47" s="161"/>
      <c r="AL47" s="136"/>
      <c r="AM47" s="136"/>
      <c r="AN47" s="136"/>
      <c r="AO47" s="136"/>
      <c r="AP47" s="51" t="s">
        <v>175</v>
      </c>
      <c r="AQ47" s="136"/>
      <c r="AR47" s="51" t="s">
        <v>175</v>
      </c>
      <c r="AS47" s="136"/>
      <c r="AT47" s="136"/>
      <c r="AU47" s="51" t="s">
        <v>175</v>
      </c>
      <c r="AV47" s="136"/>
      <c r="AW47" s="136"/>
      <c r="AX47" s="136"/>
      <c r="AY47" s="51" t="s">
        <v>175</v>
      </c>
      <c r="AZ47" s="26"/>
      <c r="BA47" s="26"/>
      <c r="BB47" s="26"/>
      <c r="BC47" s="26"/>
      <c r="BD47" s="51" t="s">
        <v>175</v>
      </c>
      <c r="BE47" s="26"/>
      <c r="BF47" s="51" t="s">
        <v>175</v>
      </c>
      <c r="BG47" s="51" t="s">
        <v>175</v>
      </c>
      <c r="BH47" s="175" t="s">
        <v>175</v>
      </c>
      <c r="BI47" s="136"/>
      <c r="BJ47" s="136"/>
      <c r="BK47" s="136"/>
      <c r="BL47" s="136"/>
      <c r="BM47" s="31" t="s">
        <v>175</v>
      </c>
      <c r="BN47" s="31" t="s">
        <v>175</v>
      </c>
      <c r="BO47" s="136"/>
      <c r="BP47" s="136"/>
      <c r="BQ47" s="31" t="s">
        <v>175</v>
      </c>
      <c r="BR47" s="136"/>
      <c r="BS47" s="137"/>
      <c r="BT47" s="136"/>
      <c r="BU47" s="45" t="s">
        <v>180</v>
      </c>
      <c r="BV47" s="139"/>
    </row>
    <row r="48" spans="2:74" ht="13.5" customHeight="1">
      <c r="B48" s="154">
        <v>43</v>
      </c>
      <c r="C48" s="76" t="str">
        <f t="shared" si="3"/>
        <v>73</v>
      </c>
      <c r="D48" s="6"/>
      <c r="E48" s="6">
        <v>7</v>
      </c>
      <c r="G48" s="67">
        <v>3</v>
      </c>
      <c r="H48" s="77" t="s">
        <v>45</v>
      </c>
      <c r="I48" s="163" t="s">
        <v>176</v>
      </c>
      <c r="J48" s="138"/>
      <c r="K48" s="31" t="s">
        <v>175</v>
      </c>
      <c r="L48" s="136"/>
      <c r="M48" s="136"/>
      <c r="N48" s="31" t="s">
        <v>175</v>
      </c>
      <c r="O48" s="136"/>
      <c r="P48" s="136"/>
      <c r="Q48" s="136"/>
      <c r="R48" s="136"/>
      <c r="S48" s="31" t="s">
        <v>175</v>
      </c>
      <c r="T48" s="136"/>
      <c r="U48" s="136"/>
      <c r="V48" s="31" t="s">
        <v>175</v>
      </c>
      <c r="W48" s="136"/>
      <c r="X48" s="136"/>
      <c r="Y48" s="136"/>
      <c r="Z48" s="136"/>
      <c r="AA48" s="136"/>
      <c r="AB48" s="136"/>
      <c r="AC48" s="31" t="s">
        <v>175</v>
      </c>
      <c r="AD48" s="136"/>
      <c r="AE48" s="31" t="s">
        <v>175</v>
      </c>
      <c r="AF48" s="31" t="s">
        <v>175</v>
      </c>
      <c r="AG48" s="31" t="s">
        <v>175</v>
      </c>
      <c r="AH48" s="136"/>
      <c r="AI48" s="31" t="s">
        <v>175</v>
      </c>
      <c r="AJ48" s="136"/>
      <c r="AK48" s="51" t="s">
        <v>175</v>
      </c>
      <c r="AL48" s="136"/>
      <c r="AM48" s="51" t="s">
        <v>175</v>
      </c>
      <c r="AN48" s="136"/>
      <c r="AO48" s="136"/>
      <c r="AP48" s="136"/>
      <c r="AQ48" s="51" t="s">
        <v>175</v>
      </c>
      <c r="AR48" s="136"/>
      <c r="AS48" s="136"/>
      <c r="AT48" s="51" t="s">
        <v>175</v>
      </c>
      <c r="AU48" s="136"/>
      <c r="AV48" s="51" t="s">
        <v>175</v>
      </c>
      <c r="AW48" s="51" t="s">
        <v>175</v>
      </c>
      <c r="AX48" s="136"/>
      <c r="AY48" s="137"/>
      <c r="AZ48" s="200"/>
      <c r="BA48" s="51" t="s">
        <v>175</v>
      </c>
      <c r="BB48" s="176" t="s">
        <v>180</v>
      </c>
      <c r="BC48" s="194"/>
      <c r="BD48" s="194"/>
      <c r="BE48" s="194"/>
      <c r="BF48" s="194"/>
      <c r="BG48" s="194"/>
      <c r="BH48" s="138"/>
      <c r="BI48" s="31" t="s">
        <v>175</v>
      </c>
      <c r="BJ48" s="136"/>
      <c r="BK48" s="136"/>
      <c r="BL48" s="31" t="s">
        <v>175</v>
      </c>
      <c r="BM48" s="136"/>
      <c r="BN48" s="136"/>
      <c r="BO48" s="136"/>
      <c r="BP48" s="31" t="s">
        <v>175</v>
      </c>
      <c r="BQ48" s="31" t="s">
        <v>175</v>
      </c>
      <c r="BR48" s="31" t="s">
        <v>175</v>
      </c>
      <c r="BS48" s="137"/>
      <c r="BT48" s="51" t="s">
        <v>175</v>
      </c>
      <c r="BU48" s="137"/>
      <c r="BV48" s="139" t="s">
        <v>175</v>
      </c>
    </row>
    <row r="49" spans="2:74" ht="13.5" customHeight="1">
      <c r="B49" s="154">
        <v>44</v>
      </c>
      <c r="C49" s="76" t="str">
        <f t="shared" si="3"/>
        <v>74</v>
      </c>
      <c r="D49" s="6"/>
      <c r="E49" s="6">
        <v>7</v>
      </c>
      <c r="G49" s="67">
        <v>4</v>
      </c>
      <c r="H49" s="77" t="s">
        <v>5</v>
      </c>
      <c r="I49" s="163" t="s">
        <v>176</v>
      </c>
      <c r="J49" s="138"/>
      <c r="K49" s="161"/>
      <c r="L49" s="136"/>
      <c r="M49" s="136"/>
      <c r="N49" s="136"/>
      <c r="O49" s="136"/>
      <c r="P49" s="136"/>
      <c r="Q49" s="136"/>
      <c r="R49" s="136"/>
      <c r="S49" s="136"/>
      <c r="T49" s="31" t="s">
        <v>175</v>
      </c>
      <c r="U49" s="136"/>
      <c r="V49" s="136"/>
      <c r="W49" s="136"/>
      <c r="X49" s="31" t="s">
        <v>175</v>
      </c>
      <c r="Y49" s="136"/>
      <c r="Z49" s="136"/>
      <c r="AA49" s="136"/>
      <c r="AB49" s="136"/>
      <c r="AC49" s="136"/>
      <c r="AD49" s="136"/>
      <c r="AE49" s="136"/>
      <c r="AF49" s="136"/>
      <c r="AG49" s="136"/>
      <c r="AH49" s="136"/>
      <c r="AI49" s="136"/>
      <c r="AJ49" s="136"/>
      <c r="AK49" s="161"/>
      <c r="AL49" s="136"/>
      <c r="AM49" s="136"/>
      <c r="AN49" s="136"/>
      <c r="AO49" s="136"/>
      <c r="AP49" s="136"/>
      <c r="AQ49" s="136"/>
      <c r="AR49" s="136"/>
      <c r="AS49" s="136"/>
      <c r="AT49" s="136"/>
      <c r="AU49" s="136"/>
      <c r="AV49" s="51" t="s">
        <v>175</v>
      </c>
      <c r="AW49" s="136"/>
      <c r="AX49" s="51" t="s">
        <v>175</v>
      </c>
      <c r="AY49" s="137"/>
      <c r="AZ49" s="199" t="s">
        <v>191</v>
      </c>
      <c r="BA49" s="199"/>
      <c r="BB49" s="199"/>
      <c r="BC49" s="199"/>
      <c r="BD49" s="199"/>
      <c r="BE49" s="199"/>
      <c r="BF49" s="199"/>
      <c r="BG49" s="199"/>
      <c r="BH49" s="138"/>
      <c r="BI49" s="136"/>
      <c r="BJ49" s="136"/>
      <c r="BK49" s="136"/>
      <c r="BL49" s="136"/>
      <c r="BM49" s="136"/>
      <c r="BN49" s="136"/>
      <c r="BO49" s="136"/>
      <c r="BP49" s="136"/>
      <c r="BQ49" s="136"/>
      <c r="BR49" s="136"/>
      <c r="BS49" s="137"/>
      <c r="BT49" s="136"/>
      <c r="BU49" s="137"/>
      <c r="BV49" s="139"/>
    </row>
    <row r="50" spans="2:74" ht="13.5" customHeight="1">
      <c r="B50" s="154">
        <v>45</v>
      </c>
      <c r="C50" s="76" t="str">
        <f t="shared" si="3"/>
        <v>75</v>
      </c>
      <c r="D50" s="6"/>
      <c r="E50" s="6">
        <v>7</v>
      </c>
      <c r="G50" s="67">
        <v>5</v>
      </c>
      <c r="H50" s="77" t="s">
        <v>46</v>
      </c>
      <c r="I50" s="163" t="s">
        <v>176</v>
      </c>
      <c r="J50" s="138"/>
      <c r="K50" s="161"/>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61"/>
      <c r="AL50" s="136"/>
      <c r="AM50" s="136"/>
      <c r="AN50" s="51" t="s">
        <v>175</v>
      </c>
      <c r="AO50" s="136"/>
      <c r="AP50" s="136"/>
      <c r="AQ50" s="136"/>
      <c r="AR50" s="136"/>
      <c r="AS50" s="136"/>
      <c r="AT50" s="136"/>
      <c r="AU50" s="136"/>
      <c r="AV50" s="136"/>
      <c r="AW50" s="136"/>
      <c r="AX50" s="136"/>
      <c r="AY50" s="137"/>
      <c r="AZ50" s="200"/>
      <c r="BA50" s="200"/>
      <c r="BB50" s="200"/>
      <c r="BC50" s="200"/>
      <c r="BD50" s="200"/>
      <c r="BE50" s="51" t="s">
        <v>175</v>
      </c>
      <c r="BF50" s="200"/>
      <c r="BG50" s="200"/>
      <c r="BH50" s="138"/>
      <c r="BI50" s="136"/>
      <c r="BJ50" s="136"/>
      <c r="BK50" s="136"/>
      <c r="BL50" s="136"/>
      <c r="BM50" s="136"/>
      <c r="BN50" s="136"/>
      <c r="BO50" s="136"/>
      <c r="BP50" s="136"/>
      <c r="BQ50" s="136"/>
      <c r="BR50" s="136"/>
      <c r="BS50" s="137"/>
      <c r="BT50" s="136"/>
      <c r="BU50" s="137"/>
      <c r="BV50" s="139"/>
    </row>
    <row r="51" spans="2:74" ht="13.5" customHeight="1" thickBot="1">
      <c r="B51" s="155">
        <v>46</v>
      </c>
      <c r="C51" s="115" t="str">
        <f t="shared" si="3"/>
        <v>76</v>
      </c>
      <c r="D51" s="88"/>
      <c r="E51" s="88">
        <v>7</v>
      </c>
      <c r="F51" s="169"/>
      <c r="G51" s="89">
        <v>6</v>
      </c>
      <c r="H51" s="90" t="s">
        <v>9</v>
      </c>
      <c r="I51" s="163" t="s">
        <v>176</v>
      </c>
      <c r="J51" s="138"/>
      <c r="K51" s="161"/>
      <c r="L51" s="136"/>
      <c r="M51" s="136"/>
      <c r="N51" s="136"/>
      <c r="O51" s="136"/>
      <c r="P51" s="136"/>
      <c r="Q51" s="136"/>
      <c r="R51" s="136"/>
      <c r="S51" s="136"/>
      <c r="T51" s="136"/>
      <c r="U51" s="31" t="s">
        <v>175</v>
      </c>
      <c r="V51" s="136"/>
      <c r="W51" s="136"/>
      <c r="X51" s="136"/>
      <c r="Y51" s="31" t="s">
        <v>175</v>
      </c>
      <c r="Z51" s="136"/>
      <c r="AA51" s="136"/>
      <c r="AB51" s="31" t="s">
        <v>175</v>
      </c>
      <c r="AC51" s="136"/>
      <c r="AD51" s="136"/>
      <c r="AE51" s="136"/>
      <c r="AF51" s="136"/>
      <c r="AG51" s="136"/>
      <c r="AH51" s="136"/>
      <c r="AI51" s="136"/>
      <c r="AJ51" s="136"/>
      <c r="AK51" s="161"/>
      <c r="AL51" s="136"/>
      <c r="AM51" s="136"/>
      <c r="AN51" s="136"/>
      <c r="AO51" s="136"/>
      <c r="AP51" s="136"/>
      <c r="AQ51" s="136"/>
      <c r="AR51" s="136"/>
      <c r="AS51" s="51" t="s">
        <v>175</v>
      </c>
      <c r="AT51" s="136"/>
      <c r="AU51" s="136"/>
      <c r="AV51" s="136"/>
      <c r="AW51" s="136"/>
      <c r="AX51" s="136"/>
      <c r="AY51" s="137"/>
      <c r="AZ51" s="200"/>
      <c r="BA51" s="200"/>
      <c r="BB51" s="200"/>
      <c r="BC51" s="200"/>
      <c r="BD51" s="200"/>
      <c r="BE51" s="200"/>
      <c r="BF51" s="200"/>
      <c r="BG51" s="200"/>
      <c r="BH51" s="138"/>
      <c r="BI51" s="136"/>
      <c r="BJ51" s="136"/>
      <c r="BK51" s="136"/>
      <c r="BL51" s="136"/>
      <c r="BM51" s="136"/>
      <c r="BN51" s="136"/>
      <c r="BO51" s="136"/>
      <c r="BP51" s="136"/>
      <c r="BQ51" s="136"/>
      <c r="BR51" s="136"/>
      <c r="BS51" s="137"/>
      <c r="BT51" s="136"/>
      <c r="BU51" s="137"/>
      <c r="BV51" s="139"/>
    </row>
    <row r="52" spans="2:74" ht="13.5" customHeight="1">
      <c r="B52" s="154">
        <v>47</v>
      </c>
      <c r="C52" s="76"/>
      <c r="D52" s="6"/>
      <c r="E52" s="48" t="s">
        <v>148</v>
      </c>
      <c r="H52" s="76"/>
      <c r="I52" s="164"/>
      <c r="J52" s="145"/>
      <c r="K52" s="162"/>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62"/>
      <c r="AL52" s="146"/>
      <c r="AM52" s="146"/>
      <c r="AN52" s="146"/>
      <c r="AO52" s="146"/>
      <c r="AP52" s="146"/>
      <c r="AQ52" s="146"/>
      <c r="AR52" s="146"/>
      <c r="AS52" s="146"/>
      <c r="AT52" s="146"/>
      <c r="AU52" s="146"/>
      <c r="AV52" s="146"/>
      <c r="AW52" s="146"/>
      <c r="AX52" s="146"/>
      <c r="AY52" s="147"/>
      <c r="AZ52" s="201"/>
      <c r="BA52" s="201"/>
      <c r="BB52" s="201"/>
      <c r="BC52" s="201"/>
      <c r="BD52" s="201"/>
      <c r="BE52" s="201"/>
      <c r="BF52" s="201"/>
      <c r="BG52" s="201"/>
      <c r="BH52" s="145"/>
      <c r="BI52" s="146"/>
      <c r="BJ52" s="146"/>
      <c r="BK52" s="146"/>
      <c r="BL52" s="146"/>
      <c r="BM52" s="146"/>
      <c r="BN52" s="146"/>
      <c r="BO52" s="146"/>
      <c r="BP52" s="146"/>
      <c r="BQ52" s="146"/>
      <c r="BR52" s="146"/>
      <c r="BS52" s="147"/>
      <c r="BT52" s="146"/>
      <c r="BU52" s="147"/>
      <c r="BV52" s="247"/>
    </row>
    <row r="53" spans="2:74" ht="13.5" customHeight="1">
      <c r="B53" s="154">
        <v>48</v>
      </c>
      <c r="C53" s="76" t="str">
        <f aca="true" t="shared" si="4" ref="C53:C70">CONCATENATE(E53,G53)</f>
        <v>81</v>
      </c>
      <c r="D53" s="6"/>
      <c r="E53" s="6">
        <v>8</v>
      </c>
      <c r="G53" s="67">
        <v>1</v>
      </c>
      <c r="H53" s="78" t="s">
        <v>56</v>
      </c>
      <c r="I53" s="163" t="s">
        <v>176</v>
      </c>
      <c r="J53" t="s">
        <v>175</v>
      </c>
      <c r="K53" s="31" t="s">
        <v>175</v>
      </c>
      <c r="L53" s="31" t="s">
        <v>175</v>
      </c>
      <c r="M53" s="31" t="s">
        <v>175</v>
      </c>
      <c r="N53" s="31" t="s">
        <v>175</v>
      </c>
      <c r="O53" s="31" t="s">
        <v>175</v>
      </c>
      <c r="P53" s="31" t="s">
        <v>175</v>
      </c>
      <c r="Q53" s="31" t="s">
        <v>175</v>
      </c>
      <c r="R53" s="31" t="s">
        <v>175</v>
      </c>
      <c r="S53" s="31" t="s">
        <v>175</v>
      </c>
      <c r="T53" s="31" t="s">
        <v>175</v>
      </c>
      <c r="U53" s="136"/>
      <c r="V53" s="136"/>
      <c r="W53" s="136"/>
      <c r="X53" s="136"/>
      <c r="Y53" s="31" t="s">
        <v>175</v>
      </c>
      <c r="Z53" s="31" t="s">
        <v>175</v>
      </c>
      <c r="AA53" s="31" t="s">
        <v>175</v>
      </c>
      <c r="AB53" s="136"/>
      <c r="AC53" s="31" t="s">
        <v>175</v>
      </c>
      <c r="AD53" s="136"/>
      <c r="AE53" s="31" t="s">
        <v>175</v>
      </c>
      <c r="AF53" s="31" t="s">
        <v>175</v>
      </c>
      <c r="AG53" s="51" t="s">
        <v>175</v>
      </c>
      <c r="AH53" s="31" t="s">
        <v>175</v>
      </c>
      <c r="AI53" s="31" t="s">
        <v>175</v>
      </c>
      <c r="AJ53" s="136" t="s">
        <v>178</v>
      </c>
      <c r="AK53" s="51" t="s">
        <v>175</v>
      </c>
      <c r="AL53" s="51" t="s">
        <v>175</v>
      </c>
      <c r="AM53" s="51" t="s">
        <v>175</v>
      </c>
      <c r="AN53" s="136"/>
      <c r="AO53" s="136"/>
      <c r="AP53" s="51" t="s">
        <v>175</v>
      </c>
      <c r="AQ53" s="51" t="s">
        <v>175</v>
      </c>
      <c r="AR53" s="51" t="s">
        <v>175</v>
      </c>
      <c r="AS53" s="51" t="s">
        <v>175</v>
      </c>
      <c r="AT53" s="51" t="s">
        <v>175</v>
      </c>
      <c r="AU53" s="51" t="s">
        <v>175</v>
      </c>
      <c r="AV53" s="51" t="s">
        <v>175</v>
      </c>
      <c r="AW53" s="51" t="s">
        <v>175</v>
      </c>
      <c r="AX53" s="51" t="s">
        <v>175</v>
      </c>
      <c r="AY53" s="51" t="s">
        <v>175</v>
      </c>
      <c r="AZ53" s="199" t="s">
        <v>191</v>
      </c>
      <c r="BA53" s="51" t="s">
        <v>175</v>
      </c>
      <c r="BB53" s="176" t="s">
        <v>180</v>
      </c>
      <c r="BC53" s="51" t="s">
        <v>175</v>
      </c>
      <c r="BD53" s="51" t="s">
        <v>175</v>
      </c>
      <c r="BE53" s="6"/>
      <c r="BF53" s="51" t="s">
        <v>175</v>
      </c>
      <c r="BG53" s="6"/>
      <c r="BH53" s="175" t="s">
        <v>175</v>
      </c>
      <c r="BI53" s="31" t="s">
        <v>175</v>
      </c>
      <c r="BJ53" s="31" t="s">
        <v>175</v>
      </c>
      <c r="BK53" s="31" t="s">
        <v>175</v>
      </c>
      <c r="BL53" s="31" t="s">
        <v>175</v>
      </c>
      <c r="BM53" s="31" t="s">
        <v>175</v>
      </c>
      <c r="BN53" s="31" t="s">
        <v>175</v>
      </c>
      <c r="BO53" s="31" t="s">
        <v>175</v>
      </c>
      <c r="BP53" s="136"/>
      <c r="BQ53" s="31" t="s">
        <v>175</v>
      </c>
      <c r="BR53" s="31" t="s">
        <v>175</v>
      </c>
      <c r="BS53" s="31" t="s">
        <v>175</v>
      </c>
      <c r="BT53" s="51" t="s">
        <v>175</v>
      </c>
      <c r="BU53" s="45" t="s">
        <v>180</v>
      </c>
      <c r="BV53" s="139" t="s">
        <v>175</v>
      </c>
    </row>
    <row r="54" spans="2:74" ht="13.5" customHeight="1">
      <c r="B54" s="154">
        <v>49</v>
      </c>
      <c r="C54" s="76" t="str">
        <f t="shared" si="4"/>
        <v>82</v>
      </c>
      <c r="D54" s="6"/>
      <c r="E54" s="6">
        <v>8</v>
      </c>
      <c r="G54" s="67">
        <v>2</v>
      </c>
      <c r="H54" s="78" t="s">
        <v>57</v>
      </c>
      <c r="I54" s="163" t="s">
        <v>176</v>
      </c>
      <c r="J54" s="138"/>
      <c r="K54" s="161"/>
      <c r="L54" s="136"/>
      <c r="M54" s="136"/>
      <c r="N54" s="136"/>
      <c r="O54" s="136"/>
      <c r="P54" s="136"/>
      <c r="Q54" s="136"/>
      <c r="R54" s="136"/>
      <c r="S54" s="136"/>
      <c r="T54" s="136"/>
      <c r="U54" s="31" t="s">
        <v>175</v>
      </c>
      <c r="V54" s="136"/>
      <c r="W54" s="136"/>
      <c r="X54" s="31" t="s">
        <v>175</v>
      </c>
      <c r="Y54" s="136"/>
      <c r="Z54" s="136"/>
      <c r="AA54" s="136"/>
      <c r="AB54" s="31" t="s">
        <v>175</v>
      </c>
      <c r="AC54" s="136"/>
      <c r="AD54" s="31" t="s">
        <v>175</v>
      </c>
      <c r="AE54" s="136"/>
      <c r="AF54" s="136"/>
      <c r="AG54" s="136"/>
      <c r="AH54" s="136"/>
      <c r="AI54" s="136"/>
      <c r="AJ54" s="136"/>
      <c r="AK54" s="161"/>
      <c r="AL54" s="136"/>
      <c r="AM54" s="136"/>
      <c r="AN54" s="51" t="s">
        <v>175</v>
      </c>
      <c r="AO54" s="51" t="s">
        <v>175</v>
      </c>
      <c r="AP54" s="136"/>
      <c r="AQ54" s="136"/>
      <c r="AR54" s="136"/>
      <c r="AS54" s="136"/>
      <c r="AT54" s="136"/>
      <c r="AU54" s="136"/>
      <c r="AV54" s="136"/>
      <c r="AW54" s="136"/>
      <c r="AX54" s="136"/>
      <c r="AY54" s="137"/>
      <c r="AZ54" s="200"/>
      <c r="BA54" s="200"/>
      <c r="BB54" s="200"/>
      <c r="BC54" s="200"/>
      <c r="BD54" s="200"/>
      <c r="BE54" s="51" t="s">
        <v>175</v>
      </c>
      <c r="BF54" s="200"/>
      <c r="BG54" s="51" t="s">
        <v>175</v>
      </c>
      <c r="BH54" s="138"/>
      <c r="BI54" s="136"/>
      <c r="BJ54" s="136"/>
      <c r="BK54" s="136"/>
      <c r="BL54" s="136"/>
      <c r="BM54" s="136"/>
      <c r="BN54" s="136"/>
      <c r="BO54" s="136"/>
      <c r="BP54" s="136"/>
      <c r="BQ54" s="136"/>
      <c r="BR54" s="136"/>
      <c r="BS54" s="137"/>
      <c r="BT54" s="136"/>
      <c r="BU54" s="137"/>
      <c r="BV54" s="139"/>
    </row>
    <row r="55" spans="2:74" ht="13.5" customHeight="1">
      <c r="B55" s="154">
        <v>50</v>
      </c>
      <c r="C55" s="76" t="str">
        <f t="shared" si="4"/>
        <v>83</v>
      </c>
      <c r="D55" s="6"/>
      <c r="E55" s="6">
        <v>8</v>
      </c>
      <c r="F55" s="70" t="s">
        <v>127</v>
      </c>
      <c r="G55" s="67">
        <v>3</v>
      </c>
      <c r="H55" s="80" t="s">
        <v>110</v>
      </c>
      <c r="I55" s="178" t="s">
        <v>176</v>
      </c>
      <c r="J55" s="51" t="s">
        <v>175</v>
      </c>
      <c r="K55" s="136"/>
      <c r="L55" s="136"/>
      <c r="M55" s="51" t="s">
        <v>175</v>
      </c>
      <c r="N55" s="136"/>
      <c r="O55" s="51" t="s">
        <v>175</v>
      </c>
      <c r="P55" s="51" t="s">
        <v>175</v>
      </c>
      <c r="Q55" s="136"/>
      <c r="R55" s="51" t="s">
        <v>175</v>
      </c>
      <c r="S55" s="51" t="s">
        <v>175</v>
      </c>
      <c r="T55" s="136"/>
      <c r="U55" s="136"/>
      <c r="V55" s="51" t="s">
        <v>175</v>
      </c>
      <c r="W55" s="51" t="s">
        <v>175</v>
      </c>
      <c r="X55" s="136"/>
      <c r="Y55" s="136"/>
      <c r="Z55" s="136"/>
      <c r="AA55" s="31" t="s">
        <v>175</v>
      </c>
      <c r="AB55" s="136"/>
      <c r="AC55" s="31" t="s">
        <v>175</v>
      </c>
      <c r="AD55" s="136"/>
      <c r="AE55" s="31" t="s">
        <v>175</v>
      </c>
      <c r="AF55" s="31" t="s">
        <v>175</v>
      </c>
      <c r="AG55" s="51" t="s">
        <v>175</v>
      </c>
      <c r="AH55" s="136"/>
      <c r="AI55" s="31" t="s">
        <v>175</v>
      </c>
      <c r="AJ55" s="136" t="s">
        <v>178</v>
      </c>
      <c r="AK55" s="51" t="s">
        <v>175</v>
      </c>
      <c r="AL55" s="51" t="s">
        <v>175</v>
      </c>
      <c r="AM55" s="51" t="s">
        <v>175</v>
      </c>
      <c r="AN55" s="136"/>
      <c r="AO55" s="136"/>
      <c r="AP55" s="136"/>
      <c r="AQ55" s="51" t="s">
        <v>175</v>
      </c>
      <c r="AR55" s="51" t="s">
        <v>175</v>
      </c>
      <c r="AS55" s="51" t="s">
        <v>175</v>
      </c>
      <c r="AT55" s="136"/>
      <c r="AU55" s="136"/>
      <c r="AV55" s="136"/>
      <c r="AW55" s="136"/>
      <c r="AX55" s="136"/>
      <c r="AY55" s="137"/>
      <c r="AZ55" s="199" t="s">
        <v>191</v>
      </c>
      <c r="BA55" s="199"/>
      <c r="BB55" s="176" t="s">
        <v>180</v>
      </c>
      <c r="BC55" s="194"/>
      <c r="BD55" s="194"/>
      <c r="BE55" s="194"/>
      <c r="BF55" s="51" t="s">
        <v>175</v>
      </c>
      <c r="BG55" s="194"/>
      <c r="BH55" s="138"/>
      <c r="BI55" s="136"/>
      <c r="BJ55" s="136"/>
      <c r="BK55" s="136"/>
      <c r="BL55" s="31" t="s">
        <v>175</v>
      </c>
      <c r="BM55" s="136"/>
      <c r="BN55" s="31" t="s">
        <v>175</v>
      </c>
      <c r="BO55" s="31" t="s">
        <v>175</v>
      </c>
      <c r="BP55" s="51" t="s">
        <v>175</v>
      </c>
      <c r="BQ55" s="31" t="s">
        <v>175</v>
      </c>
      <c r="BR55" s="31" t="s">
        <v>175</v>
      </c>
      <c r="BS55" s="31" t="s">
        <v>175</v>
      </c>
      <c r="BT55" s="51" t="s">
        <v>175</v>
      </c>
      <c r="BU55" s="45" t="s">
        <v>180</v>
      </c>
      <c r="BV55" s="139" t="s">
        <v>175</v>
      </c>
    </row>
    <row r="56" spans="2:74" ht="13.5" customHeight="1">
      <c r="B56" s="154">
        <v>51</v>
      </c>
      <c r="C56" s="76" t="str">
        <f t="shared" si="4"/>
        <v>84</v>
      </c>
      <c r="D56" s="6"/>
      <c r="E56" s="6">
        <v>8</v>
      </c>
      <c r="G56" s="67">
        <v>4</v>
      </c>
      <c r="H56" s="80" t="s">
        <v>111</v>
      </c>
      <c r="I56" s="101" t="s">
        <v>176</v>
      </c>
      <c r="J56" s="136"/>
      <c r="K56" s="51" t="s">
        <v>175</v>
      </c>
      <c r="L56" s="136"/>
      <c r="M56" s="51" t="s">
        <v>175</v>
      </c>
      <c r="N56" s="51" t="s">
        <v>175</v>
      </c>
      <c r="O56" s="136"/>
      <c r="P56" s="51" t="s">
        <v>175</v>
      </c>
      <c r="Q56" s="136"/>
      <c r="R56" s="136"/>
      <c r="S56" s="51" t="s">
        <v>175</v>
      </c>
      <c r="T56" s="51" t="s">
        <v>175</v>
      </c>
      <c r="U56" s="136"/>
      <c r="V56" s="136"/>
      <c r="W56" s="136"/>
      <c r="X56" s="136"/>
      <c r="Y56" s="136"/>
      <c r="Z56" s="31" t="s">
        <v>175</v>
      </c>
      <c r="AA56" s="31" t="s">
        <v>175</v>
      </c>
      <c r="AB56" s="136"/>
      <c r="AC56" s="31" t="s">
        <v>175</v>
      </c>
      <c r="AD56" s="136"/>
      <c r="AE56" s="136"/>
      <c r="AF56" s="31" t="s">
        <v>175</v>
      </c>
      <c r="AG56" s="51" t="s">
        <v>175</v>
      </c>
      <c r="AH56" s="136"/>
      <c r="AI56" s="31" t="s">
        <v>175</v>
      </c>
      <c r="AJ56" s="136" t="s">
        <v>178</v>
      </c>
      <c r="AK56" s="161"/>
      <c r="AL56" s="51" t="s">
        <v>175</v>
      </c>
      <c r="AM56" s="51" t="s">
        <v>175</v>
      </c>
      <c r="AN56" s="136"/>
      <c r="AO56" s="136"/>
      <c r="AP56" s="136"/>
      <c r="AQ56" s="51" t="s">
        <v>175</v>
      </c>
      <c r="AR56" s="51" t="s">
        <v>175</v>
      </c>
      <c r="AS56" s="51" t="s">
        <v>175</v>
      </c>
      <c r="AT56" s="136"/>
      <c r="AU56" s="136"/>
      <c r="AV56" s="136"/>
      <c r="AW56" s="51" t="s">
        <v>175</v>
      </c>
      <c r="AX56" s="51" t="s">
        <v>175</v>
      </c>
      <c r="AY56" s="51" t="s">
        <v>175</v>
      </c>
      <c r="AZ56" s="199" t="s">
        <v>191</v>
      </c>
      <c r="BA56" s="51" t="s">
        <v>175</v>
      </c>
      <c r="BB56" s="199"/>
      <c r="BC56" s="199"/>
      <c r="BD56" s="51" t="s">
        <v>175</v>
      </c>
      <c r="BE56" s="199"/>
      <c r="BF56" s="51" t="s">
        <v>175</v>
      </c>
      <c r="BG56" s="199"/>
      <c r="BH56" s="175" t="s">
        <v>175</v>
      </c>
      <c r="BI56" s="31" t="s">
        <v>175</v>
      </c>
      <c r="BJ56" s="136"/>
      <c r="BK56" s="136"/>
      <c r="BL56" s="136"/>
      <c r="BM56" s="31" t="s">
        <v>175</v>
      </c>
      <c r="BN56" s="136"/>
      <c r="BO56" s="136"/>
      <c r="BP56" s="51" t="s">
        <v>175</v>
      </c>
      <c r="BQ56" s="31" t="s">
        <v>175</v>
      </c>
      <c r="BR56" s="31" t="s">
        <v>175</v>
      </c>
      <c r="BS56" s="51" t="s">
        <v>175</v>
      </c>
      <c r="BT56" s="51" t="s">
        <v>175</v>
      </c>
      <c r="BU56" s="45" t="s">
        <v>180</v>
      </c>
      <c r="BV56" s="139" t="s">
        <v>175</v>
      </c>
    </row>
    <row r="57" spans="2:74" ht="13.5" customHeight="1">
      <c r="B57" s="154">
        <v>52</v>
      </c>
      <c r="C57" s="76" t="str">
        <f t="shared" si="4"/>
        <v>85</v>
      </c>
      <c r="D57" s="6"/>
      <c r="E57" s="6">
        <v>8</v>
      </c>
      <c r="G57" s="67">
        <v>5</v>
      </c>
      <c r="H57" s="80" t="s">
        <v>112</v>
      </c>
      <c r="I57" s="101" t="s">
        <v>176</v>
      </c>
      <c r="J57" s="51" t="s">
        <v>175</v>
      </c>
      <c r="K57" s="136"/>
      <c r="L57" s="136"/>
      <c r="M57" s="51" t="s">
        <v>175</v>
      </c>
      <c r="N57" s="136"/>
      <c r="O57" s="136"/>
      <c r="P57" s="51" t="s">
        <v>175</v>
      </c>
      <c r="Q57" s="136"/>
      <c r="R57" s="51" t="s">
        <v>175</v>
      </c>
      <c r="S57" s="51" t="s">
        <v>175</v>
      </c>
      <c r="T57" s="51" t="s">
        <v>175</v>
      </c>
      <c r="U57" s="136"/>
      <c r="V57" s="136"/>
      <c r="W57" s="51" t="s">
        <v>175</v>
      </c>
      <c r="X57" s="136"/>
      <c r="Y57" s="136"/>
      <c r="Z57" s="136"/>
      <c r="AA57" s="136"/>
      <c r="AB57" s="136"/>
      <c r="AC57" s="136"/>
      <c r="AD57" s="136"/>
      <c r="AE57" s="136"/>
      <c r="AF57" s="136"/>
      <c r="AG57" s="51" t="s">
        <v>175</v>
      </c>
      <c r="AH57" s="136"/>
      <c r="AI57" s="136"/>
      <c r="AJ57" s="136" t="s">
        <v>178</v>
      </c>
      <c r="AK57" s="161"/>
      <c r="AL57" s="136"/>
      <c r="AM57" s="51" t="s">
        <v>175</v>
      </c>
      <c r="AN57" s="136"/>
      <c r="AO57" s="136"/>
      <c r="AP57" s="136"/>
      <c r="AQ57" s="51" t="s">
        <v>175</v>
      </c>
      <c r="AR57" s="136"/>
      <c r="AS57" s="136"/>
      <c r="AT57" s="51" t="s">
        <v>175</v>
      </c>
      <c r="AU57" s="136"/>
      <c r="AV57" s="136"/>
      <c r="AW57" s="136"/>
      <c r="AX57" s="51" t="s">
        <v>175</v>
      </c>
      <c r="AY57" s="51" t="s">
        <v>175</v>
      </c>
      <c r="AZ57" s="52"/>
      <c r="BA57" s="52"/>
      <c r="BB57" s="52"/>
      <c r="BC57" s="52"/>
      <c r="BD57" s="52"/>
      <c r="BE57" s="52"/>
      <c r="BF57" s="51" t="s">
        <v>175</v>
      </c>
      <c r="BG57" s="52"/>
      <c r="BH57" s="138"/>
      <c r="BI57" s="136"/>
      <c r="BJ57" s="31" t="s">
        <v>175</v>
      </c>
      <c r="BK57" s="136"/>
      <c r="BL57" s="31" t="s">
        <v>175</v>
      </c>
      <c r="BM57" s="31" t="s">
        <v>175</v>
      </c>
      <c r="BN57" s="136"/>
      <c r="BO57" s="31" t="s">
        <v>175</v>
      </c>
      <c r="BP57" s="51" t="s">
        <v>175</v>
      </c>
      <c r="BQ57" s="31" t="s">
        <v>175</v>
      </c>
      <c r="BR57" s="136"/>
      <c r="BS57" s="51" t="s">
        <v>175</v>
      </c>
      <c r="BT57" s="51" t="s">
        <v>175</v>
      </c>
      <c r="BU57" s="45" t="s">
        <v>180</v>
      </c>
      <c r="BV57" s="139" t="s">
        <v>175</v>
      </c>
    </row>
    <row r="58" spans="2:74" ht="13.5" customHeight="1">
      <c r="B58" s="154">
        <v>53</v>
      </c>
      <c r="C58" s="76" t="str">
        <f t="shared" si="4"/>
        <v>86</v>
      </c>
      <c r="D58" s="6"/>
      <c r="E58" s="6">
        <v>8</v>
      </c>
      <c r="G58" s="67">
        <v>6</v>
      </c>
      <c r="H58" s="80" t="s">
        <v>113</v>
      </c>
      <c r="I58" s="101" t="s">
        <v>176</v>
      </c>
      <c r="J58" s="51" t="s">
        <v>175</v>
      </c>
      <c r="K58" s="51" t="s">
        <v>175</v>
      </c>
      <c r="L58" s="136"/>
      <c r="M58" s="51" t="s">
        <v>175</v>
      </c>
      <c r="N58" s="136"/>
      <c r="O58" s="51" t="s">
        <v>175</v>
      </c>
      <c r="P58" s="136"/>
      <c r="Q58" s="136"/>
      <c r="R58" s="51" t="s">
        <v>175</v>
      </c>
      <c r="S58" s="51" t="s">
        <v>175</v>
      </c>
      <c r="T58" s="51" t="s">
        <v>175</v>
      </c>
      <c r="U58" s="136"/>
      <c r="V58" s="136"/>
      <c r="W58" s="51" t="s">
        <v>175</v>
      </c>
      <c r="X58" s="51" t="s">
        <v>175</v>
      </c>
      <c r="Y58" s="136"/>
      <c r="Z58" s="31" t="s">
        <v>175</v>
      </c>
      <c r="AA58" s="31" t="s">
        <v>175</v>
      </c>
      <c r="AB58" s="136"/>
      <c r="AC58" s="136"/>
      <c r="AD58" s="136"/>
      <c r="AE58" s="136"/>
      <c r="AF58" s="136"/>
      <c r="AG58" s="51" t="s">
        <v>175</v>
      </c>
      <c r="AH58" s="136"/>
      <c r="AI58" s="136"/>
      <c r="AJ58" s="136" t="s">
        <v>178</v>
      </c>
      <c r="AK58" s="161"/>
      <c r="AL58" s="136"/>
      <c r="AM58" s="51" t="s">
        <v>175</v>
      </c>
      <c r="AN58" s="136"/>
      <c r="AO58" s="136"/>
      <c r="AP58" s="136"/>
      <c r="AQ58" s="51" t="s">
        <v>175</v>
      </c>
      <c r="AR58" s="136"/>
      <c r="AS58" s="136"/>
      <c r="AT58" s="136"/>
      <c r="AU58" s="136"/>
      <c r="AV58" s="136"/>
      <c r="AW58" s="51" t="s">
        <v>175</v>
      </c>
      <c r="AX58" s="136"/>
      <c r="AY58" s="137"/>
      <c r="AZ58" s="199"/>
      <c r="BA58" s="199"/>
      <c r="BB58" s="199"/>
      <c r="BC58" s="199"/>
      <c r="BD58" s="199"/>
      <c r="BE58" s="199"/>
      <c r="BF58" s="51" t="s">
        <v>175</v>
      </c>
      <c r="BG58" s="199"/>
      <c r="BH58" s="175" t="s">
        <v>175</v>
      </c>
      <c r="BI58" s="136"/>
      <c r="BJ58" s="136"/>
      <c r="BK58" s="136"/>
      <c r="BL58" s="136"/>
      <c r="BM58" s="136"/>
      <c r="BN58" s="136"/>
      <c r="BO58" s="31" t="s">
        <v>175</v>
      </c>
      <c r="BP58" s="51" t="s">
        <v>175</v>
      </c>
      <c r="BQ58" s="136"/>
      <c r="BR58" s="31" t="s">
        <v>175</v>
      </c>
      <c r="BS58" s="51" t="s">
        <v>175</v>
      </c>
      <c r="BT58" s="51" t="s">
        <v>175</v>
      </c>
      <c r="BU58" s="45" t="s">
        <v>180</v>
      </c>
      <c r="BV58" s="139" t="s">
        <v>175</v>
      </c>
    </row>
    <row r="59" spans="2:74" ht="13.5" customHeight="1">
      <c r="B59" s="154">
        <v>54</v>
      </c>
      <c r="C59" s="76" t="str">
        <f t="shared" si="4"/>
        <v>87</v>
      </c>
      <c r="D59" s="6"/>
      <c r="E59" s="6">
        <v>8</v>
      </c>
      <c r="G59" s="67">
        <v>7</v>
      </c>
      <c r="H59" s="80" t="s">
        <v>114</v>
      </c>
      <c r="I59" s="103" t="s">
        <v>176</v>
      </c>
      <c r="J59" s="51" t="s">
        <v>175</v>
      </c>
      <c r="K59" s="136"/>
      <c r="L59" s="136"/>
      <c r="M59" s="51" t="s">
        <v>175</v>
      </c>
      <c r="N59" s="136"/>
      <c r="O59" s="51" t="s">
        <v>175</v>
      </c>
      <c r="P59" s="136"/>
      <c r="Q59" s="136"/>
      <c r="R59" s="136"/>
      <c r="S59" s="136"/>
      <c r="T59" s="136"/>
      <c r="U59" s="136"/>
      <c r="V59" s="136"/>
      <c r="W59" s="136"/>
      <c r="X59" s="136"/>
      <c r="Y59" s="136"/>
      <c r="Z59" s="31" t="s">
        <v>175</v>
      </c>
      <c r="AA59" s="31" t="s">
        <v>175</v>
      </c>
      <c r="AB59" s="136"/>
      <c r="AC59" s="136"/>
      <c r="AD59" s="136"/>
      <c r="AE59" s="136"/>
      <c r="AF59" s="31" t="s">
        <v>175</v>
      </c>
      <c r="AG59" s="51" t="s">
        <v>175</v>
      </c>
      <c r="AH59" s="136"/>
      <c r="AI59" s="31" t="s">
        <v>175</v>
      </c>
      <c r="AJ59" s="136" t="s">
        <v>178</v>
      </c>
      <c r="AK59" s="161"/>
      <c r="AL59" s="51" t="s">
        <v>175</v>
      </c>
      <c r="AM59" s="136"/>
      <c r="AN59" s="136"/>
      <c r="AO59" s="136"/>
      <c r="AP59" s="51" t="s">
        <v>175</v>
      </c>
      <c r="AQ59" s="51" t="s">
        <v>175</v>
      </c>
      <c r="AR59" s="136"/>
      <c r="AS59" s="136"/>
      <c r="AT59" s="136"/>
      <c r="AU59" s="136"/>
      <c r="AV59" s="136"/>
      <c r="AW59" s="136"/>
      <c r="AX59" s="136"/>
      <c r="AY59" s="137"/>
      <c r="AZ59" s="200"/>
      <c r="BA59" s="200"/>
      <c r="BB59" s="200"/>
      <c r="BC59" s="200"/>
      <c r="BD59" s="200"/>
      <c r="BE59" s="200"/>
      <c r="BF59" s="51" t="s">
        <v>175</v>
      </c>
      <c r="BG59" s="200"/>
      <c r="BH59" s="138"/>
      <c r="BI59" s="136"/>
      <c r="BJ59" s="136"/>
      <c r="BK59" s="136"/>
      <c r="BL59" s="136"/>
      <c r="BM59" s="136"/>
      <c r="BN59" s="136"/>
      <c r="BO59" s="136"/>
      <c r="BP59" s="51" t="s">
        <v>175</v>
      </c>
      <c r="BQ59" s="136"/>
      <c r="BR59" s="136"/>
      <c r="BS59" s="51" t="s">
        <v>175</v>
      </c>
      <c r="BT59" s="136"/>
      <c r="BU59" s="45" t="s">
        <v>180</v>
      </c>
      <c r="BV59" s="139"/>
    </row>
    <row r="60" spans="2:74" ht="13.5" customHeight="1">
      <c r="B60" s="154">
        <v>55</v>
      </c>
      <c r="C60" s="76" t="str">
        <f t="shared" si="4"/>
        <v>88</v>
      </c>
      <c r="D60" s="6"/>
      <c r="E60" s="6">
        <v>8</v>
      </c>
      <c r="G60" s="67">
        <v>8</v>
      </c>
      <c r="H60" s="80" t="s">
        <v>124</v>
      </c>
      <c r="I60" s="101" t="s">
        <v>176</v>
      </c>
      <c r="J60" s="136"/>
      <c r="K60" s="136"/>
      <c r="L60" s="136"/>
      <c r="M60" s="51" t="s">
        <v>175</v>
      </c>
      <c r="N60" s="136"/>
      <c r="O60" s="136"/>
      <c r="P60" s="136"/>
      <c r="Q60" s="136"/>
      <c r="R60" s="136"/>
      <c r="S60" s="136"/>
      <c r="T60" s="136"/>
      <c r="U60" s="51" t="s">
        <v>175</v>
      </c>
      <c r="V60" s="136"/>
      <c r="W60" s="136"/>
      <c r="X60" s="136"/>
      <c r="Y60" s="136"/>
      <c r="Z60" s="31" t="s">
        <v>175</v>
      </c>
      <c r="AA60" s="136"/>
      <c r="AB60" s="136"/>
      <c r="AC60" s="136"/>
      <c r="AD60" s="136"/>
      <c r="AE60" s="136"/>
      <c r="AF60" s="136"/>
      <c r="AG60" s="51" t="s">
        <v>175</v>
      </c>
      <c r="AH60" s="136"/>
      <c r="AI60" s="136"/>
      <c r="AJ60" s="136" t="s">
        <v>178</v>
      </c>
      <c r="AK60" s="161"/>
      <c r="AL60" s="136"/>
      <c r="AM60" s="51" t="s">
        <v>175</v>
      </c>
      <c r="AN60" s="136"/>
      <c r="AO60" s="136"/>
      <c r="AP60" s="51" t="s">
        <v>175</v>
      </c>
      <c r="AQ60" s="51" t="s">
        <v>175</v>
      </c>
      <c r="AR60" s="136"/>
      <c r="AS60" s="51" t="s">
        <v>175</v>
      </c>
      <c r="AT60" s="51" t="s">
        <v>175</v>
      </c>
      <c r="AU60" s="51" t="s">
        <v>175</v>
      </c>
      <c r="AV60" s="136"/>
      <c r="AW60" s="51" t="s">
        <v>175</v>
      </c>
      <c r="AX60" s="51" t="s">
        <v>175</v>
      </c>
      <c r="AY60" s="51" t="s">
        <v>175</v>
      </c>
      <c r="AZ60" s="52"/>
      <c r="BA60" s="51" t="s">
        <v>175</v>
      </c>
      <c r="BB60" s="52"/>
      <c r="BC60" s="52"/>
      <c r="BD60" s="51" t="s">
        <v>175</v>
      </c>
      <c r="BE60" s="52"/>
      <c r="BF60" s="51" t="s">
        <v>175</v>
      </c>
      <c r="BG60" s="52"/>
      <c r="BH60" s="138"/>
      <c r="BI60" s="136"/>
      <c r="BJ60" s="31" t="s">
        <v>175</v>
      </c>
      <c r="BK60" s="136"/>
      <c r="BL60" s="136"/>
      <c r="BM60" s="136"/>
      <c r="BN60" s="136"/>
      <c r="BO60" s="136"/>
      <c r="BP60" s="51" t="s">
        <v>175</v>
      </c>
      <c r="BQ60" s="136"/>
      <c r="BR60" s="136"/>
      <c r="BS60" s="51" t="s">
        <v>175</v>
      </c>
      <c r="BT60" s="136"/>
      <c r="BU60" s="45" t="s">
        <v>180</v>
      </c>
      <c r="BV60" s="139"/>
    </row>
    <row r="61" spans="2:74" ht="13.5" customHeight="1">
      <c r="B61" s="154">
        <v>56</v>
      </c>
      <c r="C61" s="76" t="str">
        <f t="shared" si="4"/>
        <v>89</v>
      </c>
      <c r="D61" s="6"/>
      <c r="E61" s="6">
        <v>8</v>
      </c>
      <c r="G61" s="67">
        <v>9</v>
      </c>
      <c r="H61" s="78" t="s">
        <v>125</v>
      </c>
      <c r="I61" s="101" t="s">
        <v>176</v>
      </c>
      <c r="J61" s="136"/>
      <c r="K61" s="136"/>
      <c r="L61" s="136"/>
      <c r="M61" s="51" t="s">
        <v>175</v>
      </c>
      <c r="N61" s="136"/>
      <c r="O61" s="136"/>
      <c r="P61" s="136"/>
      <c r="Q61" s="136"/>
      <c r="R61" s="136"/>
      <c r="S61" s="136"/>
      <c r="T61" s="136"/>
      <c r="U61" s="136"/>
      <c r="V61" s="136"/>
      <c r="W61" s="51" t="s">
        <v>175</v>
      </c>
      <c r="X61" s="51" t="s">
        <v>175</v>
      </c>
      <c r="Y61" s="136"/>
      <c r="Z61" s="136"/>
      <c r="AA61" s="136"/>
      <c r="AB61" s="136"/>
      <c r="AC61" s="136"/>
      <c r="AD61" s="136"/>
      <c r="AE61" s="136"/>
      <c r="AF61" s="136"/>
      <c r="AG61" s="51" t="s">
        <v>175</v>
      </c>
      <c r="AH61" s="136"/>
      <c r="AI61" s="136"/>
      <c r="AJ61" s="136" t="s">
        <v>178</v>
      </c>
      <c r="AK61" s="161"/>
      <c r="AL61" s="136"/>
      <c r="AM61" s="136"/>
      <c r="AN61" s="136"/>
      <c r="AO61" s="136"/>
      <c r="AP61" s="51" t="s">
        <v>175</v>
      </c>
      <c r="AQ61" s="51" t="s">
        <v>175</v>
      </c>
      <c r="AR61" s="136"/>
      <c r="AS61" s="136"/>
      <c r="AT61" s="51" t="s">
        <v>175</v>
      </c>
      <c r="AU61" s="136"/>
      <c r="AV61" s="51" t="s">
        <v>175</v>
      </c>
      <c r="AW61" s="136"/>
      <c r="AX61" s="51" t="s">
        <v>175</v>
      </c>
      <c r="AY61" s="137"/>
      <c r="AZ61" s="200"/>
      <c r="BA61" s="200"/>
      <c r="BB61" s="200"/>
      <c r="BC61" s="200"/>
      <c r="BD61" s="200"/>
      <c r="BE61" s="200"/>
      <c r="BF61" s="51" t="s">
        <v>175</v>
      </c>
      <c r="BG61" s="200"/>
      <c r="BH61" s="138"/>
      <c r="BI61" s="136"/>
      <c r="BJ61" s="136"/>
      <c r="BK61" s="136"/>
      <c r="BL61" s="136"/>
      <c r="BM61" s="136"/>
      <c r="BN61" s="136"/>
      <c r="BO61" s="136"/>
      <c r="BP61" s="51" t="s">
        <v>175</v>
      </c>
      <c r="BQ61" s="136"/>
      <c r="BR61" s="136"/>
      <c r="BS61" s="51" t="s">
        <v>175</v>
      </c>
      <c r="BT61" s="136"/>
      <c r="BU61" s="137"/>
      <c r="BV61" s="139"/>
    </row>
    <row r="62" spans="2:74" ht="13.5" customHeight="1">
      <c r="B62" s="154">
        <v>57</v>
      </c>
      <c r="C62" s="76" t="str">
        <f t="shared" si="4"/>
        <v>810</v>
      </c>
      <c r="D62" s="6"/>
      <c r="E62" s="6">
        <v>8</v>
      </c>
      <c r="G62" s="67">
        <v>10</v>
      </c>
      <c r="H62" s="78" t="s">
        <v>115</v>
      </c>
      <c r="I62" s="101" t="s">
        <v>176</v>
      </c>
      <c r="J62" s="136"/>
      <c r="K62" s="136"/>
      <c r="L62" s="136"/>
      <c r="M62" s="51" t="s">
        <v>175</v>
      </c>
      <c r="N62" s="136"/>
      <c r="O62" s="136"/>
      <c r="P62" s="136"/>
      <c r="Q62" s="136"/>
      <c r="R62" s="136"/>
      <c r="S62" s="51" t="s">
        <v>175</v>
      </c>
      <c r="T62" s="136"/>
      <c r="U62" s="136"/>
      <c r="V62" s="136"/>
      <c r="W62" s="136"/>
      <c r="X62" s="136"/>
      <c r="Y62" s="136"/>
      <c r="Z62" s="136"/>
      <c r="AA62" s="136"/>
      <c r="AB62" s="136"/>
      <c r="AC62" s="136"/>
      <c r="AD62" s="136"/>
      <c r="AE62" s="136"/>
      <c r="AF62" s="136"/>
      <c r="AG62" s="51" t="s">
        <v>175</v>
      </c>
      <c r="AH62" s="136"/>
      <c r="AI62" s="136"/>
      <c r="AJ62" s="136" t="s">
        <v>178</v>
      </c>
      <c r="AK62" s="161"/>
      <c r="AL62" s="51" t="s">
        <v>175</v>
      </c>
      <c r="AM62" s="136"/>
      <c r="AN62" s="136"/>
      <c r="AO62" s="136"/>
      <c r="AP62" s="136"/>
      <c r="AQ62" s="136"/>
      <c r="AR62" s="136"/>
      <c r="AS62" s="136"/>
      <c r="AT62" s="51" t="s">
        <v>175</v>
      </c>
      <c r="AU62" s="136"/>
      <c r="AV62" s="136"/>
      <c r="AW62" s="51" t="s">
        <v>175</v>
      </c>
      <c r="AX62" s="51" t="s">
        <v>175</v>
      </c>
      <c r="AY62" s="51" t="s">
        <v>175</v>
      </c>
      <c r="AZ62" s="199" t="s">
        <v>191</v>
      </c>
      <c r="BA62" s="199"/>
      <c r="BB62" s="199"/>
      <c r="BC62" s="199"/>
      <c r="BD62" s="199"/>
      <c r="BE62" s="199"/>
      <c r="BF62" s="51" t="s">
        <v>175</v>
      </c>
      <c r="BG62" s="199"/>
      <c r="BH62" s="138"/>
      <c r="BI62" s="136"/>
      <c r="BJ62" s="136"/>
      <c r="BK62" s="136"/>
      <c r="BL62" s="136"/>
      <c r="BM62" s="136"/>
      <c r="BN62" s="136"/>
      <c r="BO62" s="136"/>
      <c r="BP62" s="51" t="s">
        <v>175</v>
      </c>
      <c r="BQ62" s="31" t="s">
        <v>175</v>
      </c>
      <c r="BR62" s="31" t="s">
        <v>175</v>
      </c>
      <c r="BS62" s="51" t="s">
        <v>175</v>
      </c>
      <c r="BT62" s="51" t="s">
        <v>175</v>
      </c>
      <c r="BU62" s="137"/>
      <c r="BV62" s="139"/>
    </row>
    <row r="63" spans="2:74" ht="13.5" customHeight="1">
      <c r="B63" s="154">
        <v>58</v>
      </c>
      <c r="C63" s="76" t="str">
        <f t="shared" si="4"/>
        <v>811</v>
      </c>
      <c r="D63" s="6"/>
      <c r="E63" s="6">
        <v>8</v>
      </c>
      <c r="G63" s="67">
        <v>11</v>
      </c>
      <c r="H63" s="79" t="s">
        <v>116</v>
      </c>
      <c r="I63" s="103" t="s">
        <v>176</v>
      </c>
      <c r="J63" s="136"/>
      <c r="K63" s="136"/>
      <c r="L63" s="136"/>
      <c r="M63" s="51" t="s">
        <v>175</v>
      </c>
      <c r="N63" s="136"/>
      <c r="O63" s="136"/>
      <c r="P63" s="136"/>
      <c r="Q63" s="136"/>
      <c r="R63" s="136"/>
      <c r="S63" s="136"/>
      <c r="T63" s="136"/>
      <c r="U63" s="136"/>
      <c r="V63" s="136"/>
      <c r="W63" s="136"/>
      <c r="X63" s="136"/>
      <c r="Y63" s="136"/>
      <c r="Z63" s="136"/>
      <c r="AA63" s="136"/>
      <c r="AB63" s="136"/>
      <c r="AC63" s="136"/>
      <c r="AD63" s="136"/>
      <c r="AE63" s="136"/>
      <c r="AF63" s="136"/>
      <c r="AG63" s="51" t="s">
        <v>175</v>
      </c>
      <c r="AH63" s="136"/>
      <c r="AI63" s="31" t="s">
        <v>175</v>
      </c>
      <c r="AJ63" s="136" t="s">
        <v>178</v>
      </c>
      <c r="AK63" s="51" t="s">
        <v>175</v>
      </c>
      <c r="AL63" s="136"/>
      <c r="AM63" s="136"/>
      <c r="AN63" s="136"/>
      <c r="AO63" s="136"/>
      <c r="AP63" s="136"/>
      <c r="AQ63" s="136"/>
      <c r="AR63" s="136"/>
      <c r="AS63" s="136"/>
      <c r="AT63" s="136"/>
      <c r="AU63" s="136"/>
      <c r="AV63" s="136"/>
      <c r="AW63" s="51" t="s">
        <v>175</v>
      </c>
      <c r="AX63" s="136"/>
      <c r="AY63" s="137"/>
      <c r="AZ63" s="200"/>
      <c r="BA63" s="200"/>
      <c r="BB63" s="200"/>
      <c r="BC63" s="200"/>
      <c r="BD63" s="200"/>
      <c r="BE63" s="200"/>
      <c r="BF63" s="51" t="s">
        <v>175</v>
      </c>
      <c r="BG63" s="200"/>
      <c r="BH63" s="138"/>
      <c r="BI63" s="136"/>
      <c r="BJ63" s="136"/>
      <c r="BK63" s="136"/>
      <c r="BL63" s="136"/>
      <c r="BM63" s="136"/>
      <c r="BN63" s="136"/>
      <c r="BO63" s="136"/>
      <c r="BP63" s="51" t="s">
        <v>175</v>
      </c>
      <c r="BQ63" s="136"/>
      <c r="BR63" s="136"/>
      <c r="BS63" s="51" t="s">
        <v>175</v>
      </c>
      <c r="BT63" s="51" t="s">
        <v>175</v>
      </c>
      <c r="BU63" s="137"/>
      <c r="BV63" s="139" t="s">
        <v>175</v>
      </c>
    </row>
    <row r="64" spans="2:74" ht="13.5" customHeight="1">
      <c r="B64" s="154">
        <v>59</v>
      </c>
      <c r="C64" s="76" t="str">
        <f t="shared" si="4"/>
        <v>812</v>
      </c>
      <c r="D64" s="6"/>
      <c r="E64" s="6">
        <v>8</v>
      </c>
      <c r="G64" s="67">
        <v>12</v>
      </c>
      <c r="H64" s="79" t="s">
        <v>117</v>
      </c>
      <c r="I64" s="101" t="s">
        <v>176</v>
      </c>
      <c r="J64" s="51" t="s">
        <v>175</v>
      </c>
      <c r="K64" s="136"/>
      <c r="L64" s="136"/>
      <c r="M64" s="51" t="s">
        <v>175</v>
      </c>
      <c r="N64" s="136"/>
      <c r="O64" s="51" t="s">
        <v>175</v>
      </c>
      <c r="P64" s="136"/>
      <c r="Q64" s="136"/>
      <c r="R64" s="136"/>
      <c r="S64" s="136"/>
      <c r="T64" s="136"/>
      <c r="U64" s="136"/>
      <c r="V64" s="136"/>
      <c r="W64" s="51" t="s">
        <v>175</v>
      </c>
      <c r="X64" s="136"/>
      <c r="Y64" s="136"/>
      <c r="Z64" s="31" t="s">
        <v>175</v>
      </c>
      <c r="AA64" s="136"/>
      <c r="AB64" s="136"/>
      <c r="AC64" s="136"/>
      <c r="AD64" s="136"/>
      <c r="AE64" s="136"/>
      <c r="AF64" s="136"/>
      <c r="AG64" s="51" t="s">
        <v>175</v>
      </c>
      <c r="AH64" s="136"/>
      <c r="AI64" s="31" t="s">
        <v>175</v>
      </c>
      <c r="AJ64" s="136" t="s">
        <v>178</v>
      </c>
      <c r="AK64" s="161"/>
      <c r="AL64" s="136"/>
      <c r="AM64" s="136"/>
      <c r="AN64" s="136"/>
      <c r="AO64" s="136"/>
      <c r="AP64" s="136"/>
      <c r="AQ64" s="136"/>
      <c r="AR64" s="136"/>
      <c r="AS64" s="136"/>
      <c r="AT64" s="51" t="s">
        <v>175</v>
      </c>
      <c r="AU64" s="136"/>
      <c r="AV64" s="136"/>
      <c r="AW64" s="136"/>
      <c r="AX64" s="136"/>
      <c r="AY64" s="137"/>
      <c r="AZ64" s="200"/>
      <c r="BA64" s="200"/>
      <c r="BB64" s="200"/>
      <c r="BC64" s="200"/>
      <c r="BD64" s="200"/>
      <c r="BE64" s="200"/>
      <c r="BF64" s="51" t="s">
        <v>175</v>
      </c>
      <c r="BG64" s="200"/>
      <c r="BH64" s="138"/>
      <c r="BI64" s="136"/>
      <c r="BJ64" s="136"/>
      <c r="BK64" s="136"/>
      <c r="BL64" s="31" t="s">
        <v>175</v>
      </c>
      <c r="BM64" s="31" t="s">
        <v>175</v>
      </c>
      <c r="BN64" s="136"/>
      <c r="BO64" s="136"/>
      <c r="BP64" s="51" t="s">
        <v>175</v>
      </c>
      <c r="BQ64" s="136"/>
      <c r="BR64" s="136"/>
      <c r="BS64" s="51" t="s">
        <v>175</v>
      </c>
      <c r="BT64" s="136"/>
      <c r="BU64" s="45" t="s">
        <v>180</v>
      </c>
      <c r="BV64" s="139" t="s">
        <v>175</v>
      </c>
    </row>
    <row r="65" spans="2:74" ht="13.5" customHeight="1">
      <c r="B65" s="154">
        <v>60</v>
      </c>
      <c r="C65" s="76" t="str">
        <f t="shared" si="4"/>
        <v>813</v>
      </c>
      <c r="D65" s="6"/>
      <c r="E65" s="6">
        <v>8</v>
      </c>
      <c r="G65" s="67">
        <v>13</v>
      </c>
      <c r="H65" s="79" t="s">
        <v>118</v>
      </c>
      <c r="I65" s="101" t="s">
        <v>176</v>
      </c>
      <c r="J65" s="51" t="s">
        <v>175</v>
      </c>
      <c r="K65" s="51" t="s">
        <v>175</v>
      </c>
      <c r="L65" s="136"/>
      <c r="M65" s="51" t="s">
        <v>175</v>
      </c>
      <c r="N65" s="136"/>
      <c r="O65" s="51" t="s">
        <v>175</v>
      </c>
      <c r="P65" s="51" t="s">
        <v>175</v>
      </c>
      <c r="Q65" s="136"/>
      <c r="R65" s="51" t="s">
        <v>175</v>
      </c>
      <c r="S65" s="136"/>
      <c r="T65" s="51" t="s">
        <v>175</v>
      </c>
      <c r="U65" s="136"/>
      <c r="V65" s="136"/>
      <c r="W65" s="51" t="s">
        <v>175</v>
      </c>
      <c r="X65" s="136"/>
      <c r="Y65" s="31" t="s">
        <v>175</v>
      </c>
      <c r="Z65" s="31" t="s">
        <v>175</v>
      </c>
      <c r="AA65" s="31" t="s">
        <v>175</v>
      </c>
      <c r="AB65" s="136"/>
      <c r="AC65" s="31" t="s">
        <v>175</v>
      </c>
      <c r="AD65" s="136"/>
      <c r="AE65" s="136"/>
      <c r="AF65" s="136"/>
      <c r="AG65" s="51" t="s">
        <v>175</v>
      </c>
      <c r="AH65" s="136"/>
      <c r="AI65" s="136"/>
      <c r="AJ65" s="136" t="s">
        <v>178</v>
      </c>
      <c r="AK65" s="51" t="s">
        <v>175</v>
      </c>
      <c r="AL65" s="136"/>
      <c r="AM65" s="51" t="s">
        <v>175</v>
      </c>
      <c r="AN65" s="136"/>
      <c r="AO65" s="136"/>
      <c r="AP65" s="136"/>
      <c r="AQ65" s="51" t="s">
        <v>175</v>
      </c>
      <c r="AR65" s="136"/>
      <c r="AS65" s="51" t="s">
        <v>175</v>
      </c>
      <c r="AT65" s="51" t="s">
        <v>175</v>
      </c>
      <c r="AU65" s="51" t="s">
        <v>175</v>
      </c>
      <c r="AV65" s="136"/>
      <c r="AW65" s="51" t="s">
        <v>175</v>
      </c>
      <c r="AX65" s="136"/>
      <c r="AY65" s="51" t="s">
        <v>175</v>
      </c>
      <c r="AZ65" s="199" t="s">
        <v>191</v>
      </c>
      <c r="BA65" s="51" t="s">
        <v>175</v>
      </c>
      <c r="BB65" s="199"/>
      <c r="BC65" s="199"/>
      <c r="BD65" s="51" t="s">
        <v>175</v>
      </c>
      <c r="BE65" s="199"/>
      <c r="BF65" s="51" t="s">
        <v>175</v>
      </c>
      <c r="BG65" s="199"/>
      <c r="BH65" s="138"/>
      <c r="BI65" s="31" t="s">
        <v>175</v>
      </c>
      <c r="BJ65" s="31" t="s">
        <v>175</v>
      </c>
      <c r="BK65" s="31" t="s">
        <v>175</v>
      </c>
      <c r="BL65" s="31" t="s">
        <v>175</v>
      </c>
      <c r="BM65" s="31" t="s">
        <v>175</v>
      </c>
      <c r="BN65" s="136"/>
      <c r="BO65" s="136"/>
      <c r="BP65" s="51" t="s">
        <v>175</v>
      </c>
      <c r="BQ65" s="31" t="s">
        <v>175</v>
      </c>
      <c r="BR65" s="31" t="s">
        <v>175</v>
      </c>
      <c r="BS65" s="51" t="s">
        <v>175</v>
      </c>
      <c r="BT65" s="51" t="s">
        <v>175</v>
      </c>
      <c r="BU65" s="45" t="s">
        <v>180</v>
      </c>
      <c r="BV65" s="139"/>
    </row>
    <row r="66" spans="2:74" ht="13.5" customHeight="1">
      <c r="B66" s="154">
        <v>61</v>
      </c>
      <c r="C66" s="76" t="str">
        <f t="shared" si="4"/>
        <v>814</v>
      </c>
      <c r="D66" s="6"/>
      <c r="E66" s="6">
        <v>8</v>
      </c>
      <c r="G66" s="67">
        <v>14</v>
      </c>
      <c r="H66" s="79" t="s">
        <v>119</v>
      </c>
      <c r="I66" s="101" t="s">
        <v>176</v>
      </c>
      <c r="J66" s="136"/>
      <c r="K66" s="136"/>
      <c r="L66" s="136"/>
      <c r="M66" s="51" t="s">
        <v>175</v>
      </c>
      <c r="N66" s="136"/>
      <c r="O66" s="136"/>
      <c r="P66" s="136"/>
      <c r="Q66" s="136"/>
      <c r="R66" s="136"/>
      <c r="S66" s="136"/>
      <c r="T66" s="136"/>
      <c r="U66" s="136"/>
      <c r="V66" s="136"/>
      <c r="W66" s="51" t="s">
        <v>175</v>
      </c>
      <c r="X66" s="136"/>
      <c r="Y66" s="136"/>
      <c r="Z66" s="136"/>
      <c r="AA66" s="136"/>
      <c r="AB66" s="136"/>
      <c r="AC66" s="31" t="s">
        <v>175</v>
      </c>
      <c r="AD66" s="136"/>
      <c r="AE66" s="136"/>
      <c r="AF66" s="136"/>
      <c r="AG66" s="51" t="s">
        <v>175</v>
      </c>
      <c r="AH66" s="31" t="s">
        <v>175</v>
      </c>
      <c r="AI66" s="31" t="s">
        <v>175</v>
      </c>
      <c r="AJ66" s="136" t="s">
        <v>178</v>
      </c>
      <c r="AK66" s="161"/>
      <c r="AL66" s="136"/>
      <c r="AM66" s="51" t="s">
        <v>175</v>
      </c>
      <c r="AN66" s="136"/>
      <c r="AO66" s="136"/>
      <c r="AP66" s="136"/>
      <c r="AQ66" s="51" t="s">
        <v>175</v>
      </c>
      <c r="AR66" s="136"/>
      <c r="AS66" s="136"/>
      <c r="AT66" s="51" t="s">
        <v>175</v>
      </c>
      <c r="AU66" s="136"/>
      <c r="AV66" s="136"/>
      <c r="AW66" s="136"/>
      <c r="AX66" s="136"/>
      <c r="AY66" s="137"/>
      <c r="AZ66" s="200"/>
      <c r="BA66" s="200"/>
      <c r="BB66" s="200"/>
      <c r="BC66" s="200"/>
      <c r="BD66" s="200"/>
      <c r="BE66" s="200"/>
      <c r="BF66" s="51" t="s">
        <v>175</v>
      </c>
      <c r="BG66" s="200"/>
      <c r="BH66" s="138"/>
      <c r="BI66" s="136"/>
      <c r="BJ66" s="31" t="s">
        <v>175</v>
      </c>
      <c r="BK66" s="136"/>
      <c r="BL66" s="31" t="s">
        <v>175</v>
      </c>
      <c r="BM66" s="136"/>
      <c r="BN66" s="136"/>
      <c r="BO66" s="136"/>
      <c r="BP66" s="136"/>
      <c r="BQ66" s="136"/>
      <c r="BR66" s="136"/>
      <c r="BS66" s="51" t="s">
        <v>175</v>
      </c>
      <c r="BT66" s="136"/>
      <c r="BU66" s="137"/>
      <c r="BV66" s="139"/>
    </row>
    <row r="67" spans="2:74" ht="13.5" customHeight="1">
      <c r="B67" s="154">
        <v>62</v>
      </c>
      <c r="C67" s="76" t="str">
        <f t="shared" si="4"/>
        <v>815</v>
      </c>
      <c r="D67" s="6"/>
      <c r="E67" s="6">
        <v>8</v>
      </c>
      <c r="G67" s="67">
        <v>15</v>
      </c>
      <c r="H67" s="79" t="s">
        <v>120</v>
      </c>
      <c r="I67" s="103" t="s">
        <v>176</v>
      </c>
      <c r="J67" s="51" t="s">
        <v>175</v>
      </c>
      <c r="K67" s="136"/>
      <c r="L67" s="136"/>
      <c r="M67" s="51" t="s">
        <v>175</v>
      </c>
      <c r="N67" s="136"/>
      <c r="O67" s="51" t="s">
        <v>175</v>
      </c>
      <c r="P67" s="51" t="s">
        <v>175</v>
      </c>
      <c r="Q67" s="136"/>
      <c r="R67" s="136"/>
      <c r="S67" s="136"/>
      <c r="T67" s="136"/>
      <c r="U67" s="136"/>
      <c r="V67" s="136"/>
      <c r="W67" s="51" t="s">
        <v>175</v>
      </c>
      <c r="X67" s="136"/>
      <c r="Y67" s="136"/>
      <c r="Z67" s="136"/>
      <c r="AA67" s="136"/>
      <c r="AB67" s="136"/>
      <c r="AC67" s="136"/>
      <c r="AD67" s="136"/>
      <c r="AE67" s="136"/>
      <c r="AF67" s="136"/>
      <c r="AG67" s="136"/>
      <c r="AH67" s="136"/>
      <c r="AI67" s="31" t="s">
        <v>175</v>
      </c>
      <c r="AJ67" s="136" t="s">
        <v>178</v>
      </c>
      <c r="AK67" s="161"/>
      <c r="AL67" s="136"/>
      <c r="AM67" s="136"/>
      <c r="AN67" s="136"/>
      <c r="AO67" s="136"/>
      <c r="AP67" s="136"/>
      <c r="AQ67" s="136"/>
      <c r="AR67" s="136"/>
      <c r="AS67" s="136"/>
      <c r="AT67" s="136"/>
      <c r="AU67" s="136"/>
      <c r="AV67" s="136"/>
      <c r="AW67" s="136"/>
      <c r="AX67" s="136"/>
      <c r="AY67" s="137"/>
      <c r="AZ67" s="200"/>
      <c r="BA67" s="200"/>
      <c r="BB67" s="200"/>
      <c r="BC67" s="200"/>
      <c r="BD67" s="200"/>
      <c r="BE67" s="200"/>
      <c r="BF67" s="51" t="s">
        <v>175</v>
      </c>
      <c r="BG67" s="200"/>
      <c r="BH67" s="138"/>
      <c r="BI67" s="136"/>
      <c r="BJ67" s="136"/>
      <c r="BK67" s="136"/>
      <c r="BL67" s="136"/>
      <c r="BM67" s="136"/>
      <c r="BN67" s="136"/>
      <c r="BO67" s="136"/>
      <c r="BP67" s="51" t="s">
        <v>175</v>
      </c>
      <c r="BQ67" s="31" t="s">
        <v>175</v>
      </c>
      <c r="BR67" s="136"/>
      <c r="BS67" s="51" t="s">
        <v>175</v>
      </c>
      <c r="BT67" s="51" t="s">
        <v>175</v>
      </c>
      <c r="BU67" s="137"/>
      <c r="BV67" s="139" t="s">
        <v>175</v>
      </c>
    </row>
    <row r="68" spans="2:74" ht="13.5" customHeight="1">
      <c r="B68" s="154">
        <v>63</v>
      </c>
      <c r="C68" s="76" t="str">
        <f t="shared" si="4"/>
        <v>816</v>
      </c>
      <c r="D68" s="6"/>
      <c r="E68" s="6">
        <v>8</v>
      </c>
      <c r="G68" s="67">
        <v>16</v>
      </c>
      <c r="H68" s="79" t="s">
        <v>165</v>
      </c>
      <c r="I68" s="101" t="s">
        <v>176</v>
      </c>
      <c r="J68" s="179"/>
      <c r="K68" s="170"/>
      <c r="L68" s="170"/>
      <c r="M68" s="51" t="s">
        <v>175</v>
      </c>
      <c r="N68" s="31" t="s">
        <v>175</v>
      </c>
      <c r="O68" s="170"/>
      <c r="P68" s="170"/>
      <c r="Q68" s="170"/>
      <c r="R68" s="170"/>
      <c r="S68" s="170"/>
      <c r="T68" s="170"/>
      <c r="U68" s="170"/>
      <c r="V68" s="170"/>
      <c r="W68" s="170"/>
      <c r="X68" s="170"/>
      <c r="Y68" s="31" t="s">
        <v>175</v>
      </c>
      <c r="Z68" s="136"/>
      <c r="AA68" s="136"/>
      <c r="AB68" s="136"/>
      <c r="AC68" s="136"/>
      <c r="AD68" s="136"/>
      <c r="AE68" s="136"/>
      <c r="AF68" s="136"/>
      <c r="AG68" s="136"/>
      <c r="AH68" s="136"/>
      <c r="AI68" s="136"/>
      <c r="AJ68" s="136"/>
      <c r="AK68" s="161"/>
      <c r="AL68" s="136"/>
      <c r="AM68" s="136"/>
      <c r="AN68" s="136"/>
      <c r="AO68" s="136"/>
      <c r="AP68" s="136"/>
      <c r="AQ68" s="136"/>
      <c r="AR68" s="136"/>
      <c r="AS68" s="136"/>
      <c r="AT68" s="136"/>
      <c r="AU68" s="136"/>
      <c r="AV68" s="136"/>
      <c r="AW68" s="136"/>
      <c r="AX68" s="136"/>
      <c r="AY68" s="137"/>
      <c r="AZ68" s="200"/>
      <c r="BA68" s="200"/>
      <c r="BB68" s="200"/>
      <c r="BC68" s="200"/>
      <c r="BD68" s="200"/>
      <c r="BE68" s="200"/>
      <c r="BF68" s="51" t="s">
        <v>175</v>
      </c>
      <c r="BG68" s="200"/>
      <c r="BH68" s="138"/>
      <c r="BI68" s="136"/>
      <c r="BJ68" s="136"/>
      <c r="BK68" s="136"/>
      <c r="BL68" s="136"/>
      <c r="BM68" s="136"/>
      <c r="BN68" s="136"/>
      <c r="BO68" s="136"/>
      <c r="BP68" s="51" t="s">
        <v>175</v>
      </c>
      <c r="BQ68" s="136"/>
      <c r="BR68" s="136"/>
      <c r="BS68" s="51" t="s">
        <v>175</v>
      </c>
      <c r="BT68" s="136"/>
      <c r="BU68" s="137"/>
      <c r="BV68" s="139"/>
    </row>
    <row r="69" spans="2:74" ht="13.5" customHeight="1">
      <c r="B69" s="154">
        <v>64</v>
      </c>
      <c r="C69" s="76" t="str">
        <f t="shared" si="4"/>
        <v>817</v>
      </c>
      <c r="D69" s="6"/>
      <c r="E69" s="6">
        <v>8</v>
      </c>
      <c r="G69" s="67">
        <v>17</v>
      </c>
      <c r="H69" s="79" t="s">
        <v>122</v>
      </c>
      <c r="I69" s="101" t="s">
        <v>176</v>
      </c>
      <c r="J69" t="s">
        <v>175</v>
      </c>
      <c r="K69" s="136"/>
      <c r="L69" s="136"/>
      <c r="M69" s="51" t="s">
        <v>175</v>
      </c>
      <c r="N69" s="136"/>
      <c r="O69" s="136"/>
      <c r="P69" s="136"/>
      <c r="Q69" s="136"/>
      <c r="R69" s="31" t="s">
        <v>175</v>
      </c>
      <c r="S69" s="136"/>
      <c r="T69" s="31" t="s">
        <v>175</v>
      </c>
      <c r="U69" s="136"/>
      <c r="V69" s="31" t="s">
        <v>175</v>
      </c>
      <c r="W69" s="136"/>
      <c r="X69" s="136"/>
      <c r="Y69" s="136"/>
      <c r="Z69" s="136"/>
      <c r="AA69" s="136"/>
      <c r="AB69" s="136"/>
      <c r="AC69" s="136"/>
      <c r="AD69" s="136"/>
      <c r="AE69" s="136"/>
      <c r="AF69" s="136"/>
      <c r="AG69" s="51" t="s">
        <v>175</v>
      </c>
      <c r="AH69" s="136"/>
      <c r="AI69" s="136"/>
      <c r="AJ69" s="136"/>
      <c r="AK69" s="161"/>
      <c r="AL69" s="136"/>
      <c r="AM69" s="136"/>
      <c r="AN69" s="136"/>
      <c r="AO69" s="136"/>
      <c r="AP69" s="136"/>
      <c r="AQ69" s="136"/>
      <c r="AR69" s="136"/>
      <c r="AS69" s="136"/>
      <c r="AT69" s="136"/>
      <c r="AU69" s="136"/>
      <c r="AV69" s="136"/>
      <c r="AW69" s="136"/>
      <c r="AX69" s="136"/>
      <c r="AY69" s="137"/>
      <c r="AZ69" s="200"/>
      <c r="BA69" s="200"/>
      <c r="BB69" s="200"/>
      <c r="BC69" s="200"/>
      <c r="BD69" s="200"/>
      <c r="BE69" s="200"/>
      <c r="BF69" s="200"/>
      <c r="BG69" s="200"/>
      <c r="BH69" s="138"/>
      <c r="BI69" s="136"/>
      <c r="BJ69" s="136"/>
      <c r="BK69" s="136"/>
      <c r="BL69" s="136"/>
      <c r="BM69" s="136"/>
      <c r="BN69" s="136"/>
      <c r="BO69" s="136"/>
      <c r="BP69" s="51" t="s">
        <v>175</v>
      </c>
      <c r="BQ69" s="136"/>
      <c r="BR69" s="136"/>
      <c r="BS69" s="51" t="s">
        <v>175</v>
      </c>
      <c r="BT69" s="136"/>
      <c r="BU69" s="137"/>
      <c r="BV69" s="139"/>
    </row>
    <row r="70" spans="2:74" ht="13.5" customHeight="1" thickBot="1">
      <c r="B70" s="155">
        <v>65</v>
      </c>
      <c r="C70" s="115" t="str">
        <f t="shared" si="4"/>
        <v>818</v>
      </c>
      <c r="D70" s="88"/>
      <c r="E70" s="88">
        <v>8</v>
      </c>
      <c r="F70" s="169"/>
      <c r="G70" s="89">
        <v>18</v>
      </c>
      <c r="H70" s="122" t="s">
        <v>123</v>
      </c>
      <c r="I70" s="101" t="s">
        <v>176</v>
      </c>
      <c r="J70" s="138"/>
      <c r="K70" s="31" t="s">
        <v>175</v>
      </c>
      <c r="L70" s="136"/>
      <c r="M70" s="51" t="s">
        <v>175</v>
      </c>
      <c r="N70" s="136"/>
      <c r="O70" s="136"/>
      <c r="P70" s="136"/>
      <c r="Q70" s="136"/>
      <c r="R70" s="136"/>
      <c r="S70" s="136"/>
      <c r="T70" s="136"/>
      <c r="U70" s="136"/>
      <c r="V70" s="136"/>
      <c r="W70" s="136"/>
      <c r="X70" s="136"/>
      <c r="Y70" s="136"/>
      <c r="Z70" s="136"/>
      <c r="AA70" s="136"/>
      <c r="AB70" s="136"/>
      <c r="AC70" s="136"/>
      <c r="AD70" s="136"/>
      <c r="AE70" s="136"/>
      <c r="AF70" s="136"/>
      <c r="AG70" s="51" t="s">
        <v>175</v>
      </c>
      <c r="AH70" s="31" t="s">
        <v>175</v>
      </c>
      <c r="AI70" s="136"/>
      <c r="AJ70" s="136"/>
      <c r="AK70" s="161"/>
      <c r="AL70" s="136"/>
      <c r="AM70" s="136"/>
      <c r="AN70" s="136"/>
      <c r="AO70" s="51" t="s">
        <v>175</v>
      </c>
      <c r="AP70" s="136"/>
      <c r="AQ70" s="136"/>
      <c r="AR70" s="136"/>
      <c r="AS70" s="136"/>
      <c r="AT70" s="136"/>
      <c r="AU70" s="136"/>
      <c r="AV70" s="136"/>
      <c r="AW70" s="136"/>
      <c r="AX70" s="136"/>
      <c r="AY70" s="137"/>
      <c r="AZ70" s="200"/>
      <c r="BA70" s="200"/>
      <c r="BB70" s="200"/>
      <c r="BC70" s="200"/>
      <c r="BD70" s="200"/>
      <c r="BE70" s="200"/>
      <c r="BF70" s="200"/>
      <c r="BG70" s="200"/>
      <c r="BH70" s="138"/>
      <c r="BI70" s="136"/>
      <c r="BJ70" s="136"/>
      <c r="BK70" s="136"/>
      <c r="BL70" s="136"/>
      <c r="BM70" s="136"/>
      <c r="BN70" s="136"/>
      <c r="BO70" s="136"/>
      <c r="BP70" s="51" t="s">
        <v>175</v>
      </c>
      <c r="BQ70" s="136"/>
      <c r="BR70" s="136"/>
      <c r="BS70" s="51" t="s">
        <v>175</v>
      </c>
      <c r="BT70" s="136"/>
      <c r="BU70" s="137"/>
      <c r="BV70" s="139"/>
    </row>
    <row r="71" spans="2:74" ht="13.5" customHeight="1">
      <c r="B71" s="154">
        <v>66</v>
      </c>
      <c r="C71" s="76"/>
      <c r="D71" s="6"/>
      <c r="E71" s="48" t="s">
        <v>159</v>
      </c>
      <c r="H71" s="76"/>
      <c r="I71" s="99"/>
      <c r="J71" s="145"/>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62"/>
      <c r="AL71" s="146"/>
      <c r="AM71" s="146"/>
      <c r="AN71" s="146"/>
      <c r="AO71" s="146"/>
      <c r="AP71" s="146"/>
      <c r="AQ71" s="146"/>
      <c r="AR71" s="146"/>
      <c r="AS71" s="146"/>
      <c r="AT71" s="146"/>
      <c r="AU71" s="146"/>
      <c r="AV71" s="146"/>
      <c r="AW71" s="146"/>
      <c r="AX71" s="146"/>
      <c r="AY71" s="147"/>
      <c r="AZ71" s="201"/>
      <c r="BA71" s="201"/>
      <c r="BB71" s="201"/>
      <c r="BC71" s="201"/>
      <c r="BD71" s="201"/>
      <c r="BE71" s="201"/>
      <c r="BF71" s="201"/>
      <c r="BG71" s="201"/>
      <c r="BH71" s="145"/>
      <c r="BI71" s="146"/>
      <c r="BJ71" s="146"/>
      <c r="BK71" s="146"/>
      <c r="BL71" s="146"/>
      <c r="BM71" s="146"/>
      <c r="BN71" s="146"/>
      <c r="BO71" s="146"/>
      <c r="BP71" s="146"/>
      <c r="BQ71" s="146"/>
      <c r="BR71" s="146"/>
      <c r="BS71" s="147"/>
      <c r="BT71" s="146"/>
      <c r="BU71" s="147"/>
      <c r="BV71" s="247"/>
    </row>
    <row r="72" spans="2:74" ht="13.5" customHeight="1">
      <c r="B72" s="154">
        <v>67</v>
      </c>
      <c r="C72" s="76" t="str">
        <f>CONCATENATE(E72,G72)</f>
        <v>91</v>
      </c>
      <c r="D72" s="6"/>
      <c r="E72" s="6">
        <v>9</v>
      </c>
      <c r="G72" s="67">
        <v>1</v>
      </c>
      <c r="H72" s="78" t="s">
        <v>58</v>
      </c>
      <c r="I72" s="101"/>
      <c r="J72" t="s">
        <v>175</v>
      </c>
      <c r="K72" s="31" t="s">
        <v>175</v>
      </c>
      <c r="L72" s="31" t="s">
        <v>175</v>
      </c>
      <c r="M72" s="136"/>
      <c r="N72" s="136"/>
      <c r="O72" s="31"/>
      <c r="P72" s="136"/>
      <c r="Q72" s="136"/>
      <c r="R72" s="136"/>
      <c r="S72" s="31" t="s">
        <v>175</v>
      </c>
      <c r="T72" s="31" t="s">
        <v>175</v>
      </c>
      <c r="U72" s="136"/>
      <c r="V72" s="136"/>
      <c r="W72" s="136"/>
      <c r="X72" s="136"/>
      <c r="Y72" s="136"/>
      <c r="Z72" s="136"/>
      <c r="AA72" s="136"/>
      <c r="AB72" s="136"/>
      <c r="AC72" s="136"/>
      <c r="AD72" s="136"/>
      <c r="AE72" s="136"/>
      <c r="AF72" s="136"/>
      <c r="AG72" s="136"/>
      <c r="AH72" s="136"/>
      <c r="AI72" s="136"/>
      <c r="AJ72" s="136" t="s">
        <v>178</v>
      </c>
      <c r="AK72" s="161"/>
      <c r="AL72" s="51" t="s">
        <v>175</v>
      </c>
      <c r="AM72" s="136"/>
      <c r="AN72" s="136"/>
      <c r="AO72" s="136"/>
      <c r="AP72" s="136"/>
      <c r="AQ72" s="136"/>
      <c r="AR72" s="51" t="s">
        <v>175</v>
      </c>
      <c r="AS72" s="136"/>
      <c r="AT72" s="51" t="s">
        <v>175</v>
      </c>
      <c r="AU72" s="136"/>
      <c r="AV72" s="136"/>
      <c r="AW72" s="136"/>
      <c r="AX72" s="136"/>
      <c r="AY72" s="51" t="s">
        <v>175</v>
      </c>
      <c r="AZ72" s="199" t="s">
        <v>191</v>
      </c>
      <c r="BA72" s="199"/>
      <c r="BB72" s="199"/>
      <c r="BC72" s="199"/>
      <c r="BD72" s="51" t="s">
        <v>175</v>
      </c>
      <c r="BE72" s="199"/>
      <c r="BF72" s="199"/>
      <c r="BG72" s="199"/>
      <c r="BH72" s="138"/>
      <c r="BI72" s="31" t="s">
        <v>175</v>
      </c>
      <c r="BJ72" s="136"/>
      <c r="BK72" s="136"/>
      <c r="BL72" s="136"/>
      <c r="BM72" s="136"/>
      <c r="BN72" s="136"/>
      <c r="BO72" s="136"/>
      <c r="BP72" s="51" t="s">
        <v>175</v>
      </c>
      <c r="BQ72" s="136"/>
      <c r="BR72" s="31" t="s">
        <v>175</v>
      </c>
      <c r="BS72" s="51" t="s">
        <v>175</v>
      </c>
      <c r="BT72" s="136"/>
      <c r="BU72" s="137"/>
      <c r="BV72" s="139"/>
    </row>
    <row r="73" spans="2:74" ht="13.5" customHeight="1" thickBot="1">
      <c r="B73" s="155">
        <v>68</v>
      </c>
      <c r="C73" s="115" t="str">
        <f>CONCATENATE(E73,G73)</f>
        <v>92</v>
      </c>
      <c r="D73" s="88"/>
      <c r="E73" s="88">
        <v>9</v>
      </c>
      <c r="F73" s="169"/>
      <c r="G73" s="89">
        <v>2</v>
      </c>
      <c r="H73" s="123" t="s">
        <v>59</v>
      </c>
      <c r="I73" s="101"/>
      <c r="J73" s="148"/>
      <c r="K73" s="149"/>
      <c r="L73" s="149"/>
      <c r="M73" s="31" t="s">
        <v>175</v>
      </c>
      <c r="N73" s="31" t="s">
        <v>175</v>
      </c>
      <c r="O73" s="51" t="s">
        <v>175</v>
      </c>
      <c r="P73" s="149"/>
      <c r="Q73" s="31" t="s">
        <v>175</v>
      </c>
      <c r="R73" s="31" t="s">
        <v>175</v>
      </c>
      <c r="S73" s="149"/>
      <c r="T73" s="149"/>
      <c r="U73" s="31" t="s">
        <v>175</v>
      </c>
      <c r="V73" s="31" t="s">
        <v>175</v>
      </c>
      <c r="W73" s="31" t="s">
        <v>175</v>
      </c>
      <c r="X73" s="149"/>
      <c r="Y73" s="31" t="s">
        <v>175</v>
      </c>
      <c r="Z73" s="31" t="s">
        <v>175</v>
      </c>
      <c r="AA73" s="31" t="s">
        <v>175</v>
      </c>
      <c r="AB73" s="31" t="s">
        <v>175</v>
      </c>
      <c r="AC73" s="31" t="s">
        <v>175</v>
      </c>
      <c r="AD73" s="31" t="s">
        <v>175</v>
      </c>
      <c r="AE73" s="31" t="s">
        <v>175</v>
      </c>
      <c r="AF73" s="31" t="s">
        <v>175</v>
      </c>
      <c r="AG73" s="31" t="s">
        <v>175</v>
      </c>
      <c r="AH73" s="31" t="s">
        <v>175</v>
      </c>
      <c r="AI73" s="31" t="s">
        <v>175</v>
      </c>
      <c r="AJ73" s="149"/>
      <c r="AK73" s="51" t="s">
        <v>175</v>
      </c>
      <c r="AL73" s="136"/>
      <c r="AM73" s="51" t="s">
        <v>175</v>
      </c>
      <c r="AN73" s="51" t="s">
        <v>175</v>
      </c>
      <c r="AO73" s="51" t="s">
        <v>175</v>
      </c>
      <c r="AP73" s="51" t="s">
        <v>175</v>
      </c>
      <c r="AQ73" s="51" t="s">
        <v>175</v>
      </c>
      <c r="AR73" s="136"/>
      <c r="AS73" s="51" t="s">
        <v>175</v>
      </c>
      <c r="AT73" s="136"/>
      <c r="AU73" s="51" t="s">
        <v>175</v>
      </c>
      <c r="AV73" s="51" t="s">
        <v>175</v>
      </c>
      <c r="AW73" s="51" t="s">
        <v>175</v>
      </c>
      <c r="AX73" s="51" t="s">
        <v>175</v>
      </c>
      <c r="AY73" s="137"/>
      <c r="AZ73" s="199"/>
      <c r="BA73" s="51" t="s">
        <v>175</v>
      </c>
      <c r="BB73" s="176" t="s">
        <v>180</v>
      </c>
      <c r="BC73" s="51" t="s">
        <v>175</v>
      </c>
      <c r="BD73" s="6"/>
      <c r="BE73" s="51" t="s">
        <v>175</v>
      </c>
      <c r="BF73" s="51" t="s">
        <v>175</v>
      </c>
      <c r="BG73" s="51" t="s">
        <v>175</v>
      </c>
      <c r="BH73" s="175" t="s">
        <v>175</v>
      </c>
      <c r="BI73" s="136"/>
      <c r="BJ73" s="31" t="s">
        <v>175</v>
      </c>
      <c r="BK73" s="31" t="s">
        <v>175</v>
      </c>
      <c r="BL73" s="31" t="s">
        <v>175</v>
      </c>
      <c r="BM73" s="31" t="s">
        <v>175</v>
      </c>
      <c r="BN73" s="31" t="s">
        <v>175</v>
      </c>
      <c r="BO73" s="31" t="s">
        <v>175</v>
      </c>
      <c r="BP73" s="136"/>
      <c r="BQ73" s="31" t="s">
        <v>175</v>
      </c>
      <c r="BR73" s="136"/>
      <c r="BS73" s="137"/>
      <c r="BT73" s="136"/>
      <c r="BU73" s="45" t="s">
        <v>180</v>
      </c>
      <c r="BV73" s="139" t="s">
        <v>175</v>
      </c>
    </row>
    <row r="74" spans="2:74" ht="13.5" customHeight="1">
      <c r="B74" s="154">
        <v>69</v>
      </c>
      <c r="C74" s="76"/>
      <c r="D74" s="6"/>
      <c r="E74" s="48" t="s">
        <v>149</v>
      </c>
      <c r="H74" s="76"/>
      <c r="I74" s="99"/>
      <c r="J74" s="145"/>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62"/>
      <c r="AL74" s="146"/>
      <c r="AM74" s="146"/>
      <c r="AN74" s="146"/>
      <c r="AO74" s="146"/>
      <c r="AP74" s="146"/>
      <c r="AQ74" s="146"/>
      <c r="AR74" s="146"/>
      <c r="AS74" s="146"/>
      <c r="AT74" s="146"/>
      <c r="AU74" s="146"/>
      <c r="AV74" s="146"/>
      <c r="AW74" s="146"/>
      <c r="AX74" s="146"/>
      <c r="AY74" s="147"/>
      <c r="AZ74" s="201"/>
      <c r="BA74" s="201"/>
      <c r="BB74" s="201"/>
      <c r="BC74" s="201"/>
      <c r="BD74" s="201"/>
      <c r="BE74" s="201"/>
      <c r="BF74" s="201"/>
      <c r="BG74" s="201"/>
      <c r="BH74" s="145"/>
      <c r="BI74" s="146"/>
      <c r="BJ74" s="146"/>
      <c r="BK74" s="146"/>
      <c r="BL74" s="146"/>
      <c r="BM74" s="146"/>
      <c r="BN74" s="146"/>
      <c r="BO74" s="146"/>
      <c r="BP74" s="146"/>
      <c r="BQ74" s="146"/>
      <c r="BR74" s="146"/>
      <c r="BS74" s="147"/>
      <c r="BT74" s="146"/>
      <c r="BU74" s="147"/>
      <c r="BV74" s="247"/>
    </row>
    <row r="75" spans="2:74" ht="13.5" customHeight="1">
      <c r="B75" s="154">
        <v>70</v>
      </c>
      <c r="C75" s="76" t="str">
        <f>CONCATENATE(E75,G75)</f>
        <v>101</v>
      </c>
      <c r="D75" s="6"/>
      <c r="E75" s="6">
        <v>10</v>
      </c>
      <c r="F75" s="68" t="s">
        <v>102</v>
      </c>
      <c r="G75" s="67">
        <v>1</v>
      </c>
      <c r="H75" s="81" t="s">
        <v>130</v>
      </c>
      <c r="I75" s="103"/>
      <c r="J75" t="s">
        <v>175</v>
      </c>
      <c r="K75" s="136"/>
      <c r="L75" s="136"/>
      <c r="M75" s="136"/>
      <c r="N75" s="31" t="s">
        <v>175</v>
      </c>
      <c r="O75" s="31" t="s">
        <v>175</v>
      </c>
      <c r="P75" s="31" t="s">
        <v>175</v>
      </c>
      <c r="Q75" s="136"/>
      <c r="R75" s="31" t="s">
        <v>175</v>
      </c>
      <c r="S75" s="31" t="s">
        <v>175</v>
      </c>
      <c r="T75" s="31" t="s">
        <v>175</v>
      </c>
      <c r="U75" s="136"/>
      <c r="V75" s="136"/>
      <c r="W75" s="31" t="s">
        <v>175</v>
      </c>
      <c r="X75" s="31" t="s">
        <v>175</v>
      </c>
      <c r="Y75" s="31" t="s">
        <v>175</v>
      </c>
      <c r="Z75" s="31" t="s">
        <v>175</v>
      </c>
      <c r="AA75" s="31" t="s">
        <v>175</v>
      </c>
      <c r="AB75" s="136"/>
      <c r="AC75" s="31" t="s">
        <v>175</v>
      </c>
      <c r="AD75" s="136"/>
      <c r="AE75" s="136"/>
      <c r="AF75" s="31" t="s">
        <v>175</v>
      </c>
      <c r="AG75" s="31" t="s">
        <v>175</v>
      </c>
      <c r="AH75" s="31" t="s">
        <v>175</v>
      </c>
      <c r="AI75" s="136"/>
      <c r="AJ75" s="136" t="s">
        <v>178</v>
      </c>
      <c r="AK75" s="51" t="s">
        <v>175</v>
      </c>
      <c r="AL75" s="51" t="s">
        <v>175</v>
      </c>
      <c r="AM75" s="136"/>
      <c r="AN75" s="136"/>
      <c r="AO75" s="136"/>
      <c r="AP75" s="136"/>
      <c r="AQ75" s="51" t="s">
        <v>175</v>
      </c>
      <c r="AR75" s="136"/>
      <c r="AS75" s="51" t="s">
        <v>175</v>
      </c>
      <c r="AT75" s="51" t="s">
        <v>175</v>
      </c>
      <c r="AU75" s="51" t="s">
        <v>175</v>
      </c>
      <c r="AV75" s="51" t="s">
        <v>175</v>
      </c>
      <c r="AW75" s="51" t="s">
        <v>175</v>
      </c>
      <c r="AX75" s="51" t="s">
        <v>175</v>
      </c>
      <c r="AY75" s="51" t="s">
        <v>175</v>
      </c>
      <c r="AZ75" s="199" t="s">
        <v>191</v>
      </c>
      <c r="BA75" s="51" t="s">
        <v>175</v>
      </c>
      <c r="BB75" s="199"/>
      <c r="BC75" s="199"/>
      <c r="BD75" s="51" t="s">
        <v>175</v>
      </c>
      <c r="BE75" s="51" t="s">
        <v>175</v>
      </c>
      <c r="BF75" s="51" t="s">
        <v>175</v>
      </c>
      <c r="BG75" s="199"/>
      <c r="BH75" s="138"/>
      <c r="BI75" s="31" t="s">
        <v>175</v>
      </c>
      <c r="BJ75" s="136"/>
      <c r="BK75" s="31" t="s">
        <v>175</v>
      </c>
      <c r="BL75" s="31" t="s">
        <v>175</v>
      </c>
      <c r="BM75" s="136"/>
      <c r="BN75" s="31" t="s">
        <v>175</v>
      </c>
      <c r="BO75" s="31" t="s">
        <v>175</v>
      </c>
      <c r="BP75" s="51" t="s">
        <v>175</v>
      </c>
      <c r="BQ75" s="31" t="s">
        <v>175</v>
      </c>
      <c r="BR75" s="31" t="s">
        <v>175</v>
      </c>
      <c r="BS75" s="51" t="s">
        <v>175</v>
      </c>
      <c r="BT75" s="51" t="s">
        <v>175</v>
      </c>
      <c r="BU75" s="45" t="s">
        <v>180</v>
      </c>
      <c r="BV75" s="139" t="s">
        <v>175</v>
      </c>
    </row>
    <row r="76" spans="2:74" ht="13.5" customHeight="1" thickBot="1">
      <c r="B76" s="155">
        <v>71</v>
      </c>
      <c r="C76" s="115" t="str">
        <f>CONCATENATE(E76,G76)</f>
        <v>102</v>
      </c>
      <c r="D76" s="88"/>
      <c r="E76" s="88">
        <v>10</v>
      </c>
      <c r="F76" s="169"/>
      <c r="G76" s="89">
        <v>2</v>
      </c>
      <c r="H76" s="123" t="s">
        <v>161</v>
      </c>
      <c r="I76" s="101"/>
      <c r="J76" s="138"/>
      <c r="K76" s="31" t="s">
        <v>175</v>
      </c>
      <c r="L76" s="31" t="s">
        <v>175</v>
      </c>
      <c r="M76" s="31" t="s">
        <v>175</v>
      </c>
      <c r="N76" s="136"/>
      <c r="O76" s="136"/>
      <c r="P76" s="136"/>
      <c r="Q76" s="31" t="s">
        <v>175</v>
      </c>
      <c r="R76" s="136"/>
      <c r="S76" s="136"/>
      <c r="T76" s="136"/>
      <c r="U76" s="31" t="s">
        <v>175</v>
      </c>
      <c r="V76" s="31" t="s">
        <v>175</v>
      </c>
      <c r="W76" s="136"/>
      <c r="X76" s="136"/>
      <c r="Y76" s="136"/>
      <c r="Z76" s="136"/>
      <c r="AA76" s="136"/>
      <c r="AB76" s="31" t="s">
        <v>175</v>
      </c>
      <c r="AC76" s="136"/>
      <c r="AD76" s="31" t="s">
        <v>175</v>
      </c>
      <c r="AE76" s="31" t="s">
        <v>175</v>
      </c>
      <c r="AF76" s="136"/>
      <c r="AG76" s="136"/>
      <c r="AH76" s="136"/>
      <c r="AI76" s="31" t="s">
        <v>175</v>
      </c>
      <c r="AJ76" s="136"/>
      <c r="AK76" s="161"/>
      <c r="AL76" s="136"/>
      <c r="AM76" s="51" t="s">
        <v>175</v>
      </c>
      <c r="AN76" s="51" t="s">
        <v>175</v>
      </c>
      <c r="AO76" s="51" t="s">
        <v>175</v>
      </c>
      <c r="AP76" s="51" t="s">
        <v>175</v>
      </c>
      <c r="AQ76" s="136"/>
      <c r="AR76" s="51" t="s">
        <v>175</v>
      </c>
      <c r="AS76" s="136"/>
      <c r="AT76" s="136"/>
      <c r="AU76" s="136"/>
      <c r="AV76" s="136"/>
      <c r="AW76" s="136"/>
      <c r="AX76" s="136"/>
      <c r="AY76" s="137"/>
      <c r="AZ76" s="200"/>
      <c r="BA76" s="200"/>
      <c r="BB76" s="176" t="s">
        <v>180</v>
      </c>
      <c r="BC76" s="51" t="s">
        <v>175</v>
      </c>
      <c r="BD76" s="194"/>
      <c r="BE76" s="194"/>
      <c r="BF76" s="194"/>
      <c r="BG76" s="51" t="s">
        <v>175</v>
      </c>
      <c r="BH76" s="138"/>
      <c r="BI76" s="136"/>
      <c r="BJ76" s="31" t="s">
        <v>175</v>
      </c>
      <c r="BK76" s="136"/>
      <c r="BL76" s="31" t="s">
        <v>175</v>
      </c>
      <c r="BM76" s="31" t="s">
        <v>175</v>
      </c>
      <c r="BN76" s="136"/>
      <c r="BO76" s="136"/>
      <c r="BP76" s="136"/>
      <c r="BQ76" s="136"/>
      <c r="BR76" s="136"/>
      <c r="BS76" s="137"/>
      <c r="BT76" s="136"/>
      <c r="BU76" s="137"/>
      <c r="BV76" s="139" t="s">
        <v>175</v>
      </c>
    </row>
    <row r="77" spans="2:74" ht="13.5" customHeight="1">
      <c r="B77" s="154">
        <v>72</v>
      </c>
      <c r="C77" s="76"/>
      <c r="D77" s="6"/>
      <c r="E77" s="55" t="s">
        <v>150</v>
      </c>
      <c r="H77" s="76"/>
      <c r="I77" s="99"/>
      <c r="J77" s="145"/>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62"/>
      <c r="AL77" s="146"/>
      <c r="AM77" s="146"/>
      <c r="AN77" s="146"/>
      <c r="AO77" s="146"/>
      <c r="AP77" s="146"/>
      <c r="AQ77" s="146"/>
      <c r="AR77" s="146"/>
      <c r="AS77" s="146"/>
      <c r="AT77" s="146"/>
      <c r="AU77" s="146"/>
      <c r="AV77" s="146"/>
      <c r="AW77" s="146"/>
      <c r="AX77" s="146"/>
      <c r="AY77" s="147"/>
      <c r="AZ77" s="201"/>
      <c r="BA77" s="201"/>
      <c r="BB77" s="201"/>
      <c r="BC77" s="201"/>
      <c r="BD77" s="201"/>
      <c r="BE77" s="201"/>
      <c r="BF77" s="201"/>
      <c r="BG77" s="201"/>
      <c r="BH77" s="145"/>
      <c r="BI77" s="146"/>
      <c r="BJ77" s="146"/>
      <c r="BK77" s="146"/>
      <c r="BL77" s="146"/>
      <c r="BM77" s="146"/>
      <c r="BN77" s="146"/>
      <c r="BO77" s="146"/>
      <c r="BP77" s="146"/>
      <c r="BQ77" s="146"/>
      <c r="BR77" s="146"/>
      <c r="BS77" s="147"/>
      <c r="BT77" s="146"/>
      <c r="BU77" s="147"/>
      <c r="BV77" s="247"/>
    </row>
    <row r="78" spans="2:74" ht="13.5" customHeight="1">
      <c r="B78" s="154">
        <v>73</v>
      </c>
      <c r="C78" s="76" t="str">
        <f>CONCATENATE(E78,G78)</f>
        <v>111</v>
      </c>
      <c r="D78" s="6"/>
      <c r="E78" s="6">
        <v>11</v>
      </c>
      <c r="F78" s="72" t="s">
        <v>102</v>
      </c>
      <c r="G78" s="67">
        <v>1</v>
      </c>
      <c r="H78" s="82" t="s">
        <v>130</v>
      </c>
      <c r="I78" s="104"/>
      <c r="J78" t="s">
        <v>175</v>
      </c>
      <c r="K78" s="136"/>
      <c r="L78" s="31" t="s">
        <v>175</v>
      </c>
      <c r="M78" s="136"/>
      <c r="N78" s="136"/>
      <c r="O78" s="136"/>
      <c r="P78" s="136"/>
      <c r="Q78" s="136"/>
      <c r="R78" s="31" t="s">
        <v>175</v>
      </c>
      <c r="S78" s="31" t="s">
        <v>175</v>
      </c>
      <c r="T78" s="31" t="s">
        <v>175</v>
      </c>
      <c r="U78" s="136"/>
      <c r="V78" s="136"/>
      <c r="W78" s="136"/>
      <c r="X78" s="136"/>
      <c r="Y78" s="31" t="s">
        <v>175</v>
      </c>
      <c r="Z78" s="136"/>
      <c r="AA78" s="31" t="s">
        <v>175</v>
      </c>
      <c r="AB78" s="136"/>
      <c r="AC78" s="31" t="s">
        <v>175</v>
      </c>
      <c r="AD78" s="136"/>
      <c r="AE78" s="136"/>
      <c r="AF78" s="136"/>
      <c r="AG78" s="31" t="s">
        <v>175</v>
      </c>
      <c r="AH78" s="136"/>
      <c r="AI78" s="31" t="s">
        <v>175</v>
      </c>
      <c r="AJ78" s="136" t="s">
        <v>178</v>
      </c>
      <c r="AK78" s="161"/>
      <c r="AL78" s="51" t="s">
        <v>175</v>
      </c>
      <c r="AM78" s="136"/>
      <c r="AN78" s="136"/>
      <c r="AO78" s="136"/>
      <c r="AP78" s="136"/>
      <c r="AQ78" s="51" t="s">
        <v>175</v>
      </c>
      <c r="AR78" s="136"/>
      <c r="AS78" s="136"/>
      <c r="AT78" s="51" t="s">
        <v>175</v>
      </c>
      <c r="AU78" s="136"/>
      <c r="AV78" s="136"/>
      <c r="AW78" s="51" t="s">
        <v>175</v>
      </c>
      <c r="AX78" s="51" t="s">
        <v>175</v>
      </c>
      <c r="AY78" s="51" t="s">
        <v>175</v>
      </c>
      <c r="AZ78" s="199" t="s">
        <v>191</v>
      </c>
      <c r="BA78" s="51" t="s">
        <v>175</v>
      </c>
      <c r="BB78" s="199"/>
      <c r="BC78" s="199"/>
      <c r="BD78" s="51" t="s">
        <v>175</v>
      </c>
      <c r="BE78" s="199"/>
      <c r="BF78" s="199"/>
      <c r="BG78" s="199"/>
      <c r="BH78" s="175" t="s">
        <v>175</v>
      </c>
      <c r="BI78" s="31" t="s">
        <v>175</v>
      </c>
      <c r="BJ78" s="31" t="s">
        <v>175</v>
      </c>
      <c r="BK78" s="31" t="s">
        <v>175</v>
      </c>
      <c r="BL78" s="136"/>
      <c r="BM78" s="136"/>
      <c r="BN78" s="31" t="s">
        <v>175</v>
      </c>
      <c r="BO78" s="31" t="s">
        <v>175</v>
      </c>
      <c r="BP78" s="51" t="s">
        <v>175</v>
      </c>
      <c r="BQ78" s="31" t="s">
        <v>175</v>
      </c>
      <c r="BR78" s="31" t="s">
        <v>175</v>
      </c>
      <c r="BS78" s="51" t="s">
        <v>175</v>
      </c>
      <c r="BT78" s="51" t="s">
        <v>175</v>
      </c>
      <c r="BU78" s="45" t="s">
        <v>180</v>
      </c>
      <c r="BV78" s="139"/>
    </row>
    <row r="79" spans="2:74" ht="13.5" customHeight="1" thickBot="1">
      <c r="B79" s="155">
        <v>74</v>
      </c>
      <c r="C79" s="115" t="str">
        <f>CONCATENATE(E79,G79)</f>
        <v>112</v>
      </c>
      <c r="D79" s="88"/>
      <c r="E79" s="88">
        <v>11</v>
      </c>
      <c r="F79" s="169"/>
      <c r="G79" s="89">
        <v>2</v>
      </c>
      <c r="H79" s="124" t="s">
        <v>161</v>
      </c>
      <c r="I79" s="105"/>
      <c r="J79" s="138"/>
      <c r="K79" s="31" t="s">
        <v>175</v>
      </c>
      <c r="L79" s="136"/>
      <c r="M79" s="31" t="s">
        <v>175</v>
      </c>
      <c r="N79" s="31" t="s">
        <v>175</v>
      </c>
      <c r="O79" s="31" t="s">
        <v>175</v>
      </c>
      <c r="P79" s="31" t="s">
        <v>175</v>
      </c>
      <c r="Q79" s="31" t="s">
        <v>175</v>
      </c>
      <c r="R79" s="136"/>
      <c r="S79" s="136"/>
      <c r="T79" s="136"/>
      <c r="U79" s="31" t="s">
        <v>175</v>
      </c>
      <c r="V79" s="31" t="s">
        <v>175</v>
      </c>
      <c r="W79" s="31" t="s">
        <v>175</v>
      </c>
      <c r="X79" s="31" t="s">
        <v>175</v>
      </c>
      <c r="Y79" s="136"/>
      <c r="Z79" s="31" t="s">
        <v>175</v>
      </c>
      <c r="AA79" s="136"/>
      <c r="AB79" s="31" t="s">
        <v>175</v>
      </c>
      <c r="AC79" s="136"/>
      <c r="AD79" s="31" t="s">
        <v>175</v>
      </c>
      <c r="AE79" s="31" t="s">
        <v>175</v>
      </c>
      <c r="AF79" s="31" t="s">
        <v>175</v>
      </c>
      <c r="AG79" s="136"/>
      <c r="AH79" s="31" t="s">
        <v>175</v>
      </c>
      <c r="AI79" s="136"/>
      <c r="AJ79" s="136"/>
      <c r="AK79" s="51" t="s">
        <v>175</v>
      </c>
      <c r="AL79" s="136"/>
      <c r="AM79" s="136"/>
      <c r="AN79" s="51" t="s">
        <v>175</v>
      </c>
      <c r="AO79" s="51" t="s">
        <v>175</v>
      </c>
      <c r="AP79" s="51" t="s">
        <v>175</v>
      </c>
      <c r="AQ79" s="136"/>
      <c r="AR79" s="51" t="s">
        <v>175</v>
      </c>
      <c r="AS79" s="51" t="s">
        <v>175</v>
      </c>
      <c r="AT79" s="136"/>
      <c r="AU79" s="51" t="s">
        <v>175</v>
      </c>
      <c r="AV79" s="51" t="s">
        <v>175</v>
      </c>
      <c r="AW79" s="136"/>
      <c r="AX79" s="136"/>
      <c r="AY79" s="137"/>
      <c r="AZ79" s="200"/>
      <c r="BA79" s="200"/>
      <c r="BB79" s="176" t="s">
        <v>180</v>
      </c>
      <c r="BC79" s="51" t="s">
        <v>175</v>
      </c>
      <c r="BD79" s="194"/>
      <c r="BE79" s="51" t="s">
        <v>175</v>
      </c>
      <c r="BF79" s="51" t="s">
        <v>175</v>
      </c>
      <c r="BG79" s="51" t="s">
        <v>175</v>
      </c>
      <c r="BH79" s="138"/>
      <c r="BI79" s="136"/>
      <c r="BJ79" s="136"/>
      <c r="BK79" s="136"/>
      <c r="BL79" s="136"/>
      <c r="BM79" s="31" t="s">
        <v>175</v>
      </c>
      <c r="BN79" s="136"/>
      <c r="BO79" s="136"/>
      <c r="BP79" s="136"/>
      <c r="BQ79" s="136"/>
      <c r="BR79" s="136"/>
      <c r="BS79" s="137"/>
      <c r="BT79" s="136"/>
      <c r="BU79" s="137"/>
      <c r="BV79" s="139"/>
    </row>
    <row r="80" spans="2:74" ht="13.5" customHeight="1">
      <c r="B80" s="154">
        <v>75</v>
      </c>
      <c r="C80" s="76"/>
      <c r="D80" s="6"/>
      <c r="E80" s="48" t="s">
        <v>151</v>
      </c>
      <c r="H80" s="76"/>
      <c r="I80" s="99"/>
      <c r="J80" s="145"/>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62"/>
      <c r="AL80" s="146"/>
      <c r="AM80" s="146"/>
      <c r="AN80" s="146"/>
      <c r="AO80" s="146"/>
      <c r="AP80" s="146"/>
      <c r="AQ80" s="146"/>
      <c r="AR80" s="146"/>
      <c r="AS80" s="146"/>
      <c r="AT80" s="146"/>
      <c r="AU80" s="146"/>
      <c r="AV80" s="146"/>
      <c r="AW80" s="146"/>
      <c r="AX80" s="146"/>
      <c r="AY80" s="147"/>
      <c r="AZ80" s="201"/>
      <c r="BA80" s="201"/>
      <c r="BB80" s="201"/>
      <c r="BC80" s="201"/>
      <c r="BD80" s="201"/>
      <c r="BE80" s="201"/>
      <c r="BF80" s="201"/>
      <c r="BG80" s="201"/>
      <c r="BH80" s="145"/>
      <c r="BI80" s="146"/>
      <c r="BJ80" s="146"/>
      <c r="BK80" s="146"/>
      <c r="BL80" s="146"/>
      <c r="BM80" s="146"/>
      <c r="BN80" s="146"/>
      <c r="BO80" s="146"/>
      <c r="BP80" s="146"/>
      <c r="BQ80" s="146"/>
      <c r="BR80" s="146"/>
      <c r="BS80" s="147"/>
      <c r="BT80" s="146"/>
      <c r="BU80" s="147"/>
      <c r="BV80" s="247"/>
    </row>
    <row r="81" spans="2:74" ht="13.5" customHeight="1">
      <c r="B81" s="154">
        <v>76</v>
      </c>
      <c r="C81" s="76" t="str">
        <f aca="true" t="shared" si="5" ref="C81:C92">CONCATENATE(E81,G81)</f>
        <v>121</v>
      </c>
      <c r="D81" s="6"/>
      <c r="E81" s="6">
        <v>12</v>
      </c>
      <c r="F81" s="69" t="s">
        <v>52</v>
      </c>
      <c r="G81" s="67">
        <v>1</v>
      </c>
      <c r="H81" s="83" t="s">
        <v>60</v>
      </c>
      <c r="I81" s="106"/>
      <c r="J81" t="s">
        <v>175</v>
      </c>
      <c r="K81" s="136"/>
      <c r="L81" s="136"/>
      <c r="M81" s="31" t="s">
        <v>175</v>
      </c>
      <c r="N81" s="31" t="s">
        <v>175</v>
      </c>
      <c r="O81" s="31" t="s">
        <v>175</v>
      </c>
      <c r="P81" s="31" t="s">
        <v>175</v>
      </c>
      <c r="Q81" s="31" t="s">
        <v>175</v>
      </c>
      <c r="R81" s="136"/>
      <c r="S81" s="31" t="s">
        <v>175</v>
      </c>
      <c r="T81" s="31" t="s">
        <v>175</v>
      </c>
      <c r="U81" s="31" t="s">
        <v>175</v>
      </c>
      <c r="V81" s="31" t="s">
        <v>175</v>
      </c>
      <c r="W81" s="31" t="s">
        <v>175</v>
      </c>
      <c r="X81" s="31" t="s">
        <v>175</v>
      </c>
      <c r="Y81" s="31" t="s">
        <v>175</v>
      </c>
      <c r="Z81" s="31" t="s">
        <v>175</v>
      </c>
      <c r="AA81" s="31" t="s">
        <v>175</v>
      </c>
      <c r="AB81" s="31" t="s">
        <v>175</v>
      </c>
      <c r="AC81" s="31" t="s">
        <v>175</v>
      </c>
      <c r="AD81" s="31" t="s">
        <v>175</v>
      </c>
      <c r="AE81" s="51" t="s">
        <v>175</v>
      </c>
      <c r="AF81" s="136"/>
      <c r="AG81" s="31" t="s">
        <v>175</v>
      </c>
      <c r="AH81" s="31" t="s">
        <v>175</v>
      </c>
      <c r="AI81" s="136"/>
      <c r="AJ81" s="136" t="s">
        <v>178</v>
      </c>
      <c r="AK81" s="161"/>
      <c r="AL81" s="51" t="s">
        <v>175</v>
      </c>
      <c r="AM81" s="51" t="s">
        <v>175</v>
      </c>
      <c r="AN81" s="51" t="s">
        <v>175</v>
      </c>
      <c r="AO81" s="51" t="s">
        <v>175</v>
      </c>
      <c r="AP81" s="136"/>
      <c r="AQ81" s="136"/>
      <c r="AR81" s="136"/>
      <c r="AS81" s="136"/>
      <c r="AT81" s="51" t="s">
        <v>175</v>
      </c>
      <c r="AU81" s="51" t="s">
        <v>175</v>
      </c>
      <c r="AV81" s="51" t="s">
        <v>175</v>
      </c>
      <c r="AW81" s="51" t="s">
        <v>175</v>
      </c>
      <c r="AX81" s="51" t="s">
        <v>175</v>
      </c>
      <c r="AY81" s="137"/>
      <c r="AZ81" s="199" t="s">
        <v>191</v>
      </c>
      <c r="BA81" s="51" t="s">
        <v>175</v>
      </c>
      <c r="BB81" s="199"/>
      <c r="BC81" s="51" t="s">
        <v>175</v>
      </c>
      <c r="BD81" s="51" t="s">
        <v>175</v>
      </c>
      <c r="BE81" s="51" t="s">
        <v>175</v>
      </c>
      <c r="BF81" s="51" t="s">
        <v>175</v>
      </c>
      <c r="BG81" s="199"/>
      <c r="BH81" s="175" t="s">
        <v>175</v>
      </c>
      <c r="BI81" s="31" t="s">
        <v>175</v>
      </c>
      <c r="BJ81" s="31" t="s">
        <v>175</v>
      </c>
      <c r="BK81" s="31" t="s">
        <v>175</v>
      </c>
      <c r="BL81" s="51" t="s">
        <v>175</v>
      </c>
      <c r="BM81" s="136"/>
      <c r="BN81" s="31" t="s">
        <v>175</v>
      </c>
      <c r="BO81" s="31" t="s">
        <v>175</v>
      </c>
      <c r="BP81" s="51" t="s">
        <v>175</v>
      </c>
      <c r="BQ81" s="31" t="s">
        <v>175</v>
      </c>
      <c r="BR81" s="31" t="s">
        <v>175</v>
      </c>
      <c r="BS81" s="51" t="s">
        <v>175</v>
      </c>
      <c r="BT81" s="51" t="s">
        <v>175</v>
      </c>
      <c r="BU81" s="45" t="s">
        <v>180</v>
      </c>
      <c r="BV81" s="139" t="s">
        <v>175</v>
      </c>
    </row>
    <row r="82" spans="2:74" ht="13.5" customHeight="1">
      <c r="B82" s="154">
        <v>77</v>
      </c>
      <c r="C82" s="76" t="str">
        <f t="shared" si="5"/>
        <v>122</v>
      </c>
      <c r="D82" s="6"/>
      <c r="E82" s="6">
        <v>12</v>
      </c>
      <c r="G82" s="67">
        <v>2</v>
      </c>
      <c r="H82" s="78" t="s">
        <v>61</v>
      </c>
      <c r="I82" s="101"/>
      <c r="J82" s="138"/>
      <c r="K82" s="136"/>
      <c r="L82" s="136"/>
      <c r="M82" s="136"/>
      <c r="N82" s="136"/>
      <c r="O82" s="136"/>
      <c r="P82" s="136"/>
      <c r="Q82" s="136"/>
      <c r="R82" s="51" t="s">
        <v>175</v>
      </c>
      <c r="S82" s="136"/>
      <c r="T82" s="136"/>
      <c r="U82" s="136"/>
      <c r="V82" s="136"/>
      <c r="W82" s="136"/>
      <c r="X82" s="136"/>
      <c r="Y82" s="136"/>
      <c r="Z82" s="136"/>
      <c r="AA82" s="136"/>
      <c r="AB82" s="136"/>
      <c r="AC82" s="136"/>
      <c r="AD82" s="136"/>
      <c r="AE82" s="51"/>
      <c r="AF82" s="136"/>
      <c r="AG82" s="136"/>
      <c r="AH82" s="136"/>
      <c r="AI82" s="136"/>
      <c r="AJ82" s="136"/>
      <c r="AK82" s="161"/>
      <c r="AL82" s="136"/>
      <c r="AM82" s="136"/>
      <c r="AN82" s="136"/>
      <c r="AO82" s="136"/>
      <c r="AP82" s="51" t="s">
        <v>175</v>
      </c>
      <c r="AQ82" s="51" t="s">
        <v>175</v>
      </c>
      <c r="AR82" s="51" t="s">
        <v>175</v>
      </c>
      <c r="AS82" s="136"/>
      <c r="AT82" s="136"/>
      <c r="AU82" s="136"/>
      <c r="AV82" s="136"/>
      <c r="AW82" s="136"/>
      <c r="AX82" s="136"/>
      <c r="AY82" s="137"/>
      <c r="AZ82" s="200"/>
      <c r="BA82" s="200"/>
      <c r="BB82" s="176" t="s">
        <v>180</v>
      </c>
      <c r="BC82" s="194"/>
      <c r="BD82" s="194"/>
      <c r="BE82" s="194"/>
      <c r="BF82" s="194"/>
      <c r="BG82" s="194"/>
      <c r="BH82" s="138"/>
      <c r="BI82" s="136"/>
      <c r="BJ82" s="136"/>
      <c r="BK82" s="136"/>
      <c r="BL82" s="136"/>
      <c r="BM82" s="31" t="s">
        <v>175</v>
      </c>
      <c r="BN82" s="136"/>
      <c r="BO82" s="136"/>
      <c r="BP82" s="136"/>
      <c r="BQ82" s="136"/>
      <c r="BR82" s="136"/>
      <c r="BS82" s="137"/>
      <c r="BT82" s="136"/>
      <c r="BU82" s="137"/>
      <c r="BV82" s="139"/>
    </row>
    <row r="83" spans="2:74" ht="13.5" customHeight="1">
      <c r="B83" s="154">
        <v>78</v>
      </c>
      <c r="C83" s="76" t="str">
        <f t="shared" si="5"/>
        <v>123</v>
      </c>
      <c r="D83" s="6"/>
      <c r="E83" s="6">
        <v>12</v>
      </c>
      <c r="F83" s="69" t="s">
        <v>134</v>
      </c>
      <c r="G83" s="67">
        <v>3</v>
      </c>
      <c r="H83" s="83" t="s">
        <v>60</v>
      </c>
      <c r="I83" s="106"/>
      <c r="J83" t="s">
        <v>175</v>
      </c>
      <c r="K83" s="136"/>
      <c r="L83" s="136"/>
      <c r="M83" s="31" t="s">
        <v>175</v>
      </c>
      <c r="N83" s="136"/>
      <c r="O83" s="31" t="s">
        <v>175</v>
      </c>
      <c r="P83" s="136"/>
      <c r="Q83" s="136"/>
      <c r="R83" s="51" t="s">
        <v>175</v>
      </c>
      <c r="S83" s="31" t="s">
        <v>175</v>
      </c>
      <c r="T83" s="31" t="s">
        <v>175</v>
      </c>
      <c r="U83" s="136"/>
      <c r="V83" s="136"/>
      <c r="W83" s="31" t="s">
        <v>175</v>
      </c>
      <c r="X83" s="136"/>
      <c r="Y83" s="31" t="s">
        <v>175</v>
      </c>
      <c r="Z83" s="136"/>
      <c r="AA83" s="31" t="s">
        <v>175</v>
      </c>
      <c r="AB83" s="136"/>
      <c r="AC83" s="136"/>
      <c r="AD83" s="31" t="s">
        <v>175</v>
      </c>
      <c r="AE83" s="31" t="s">
        <v>175</v>
      </c>
      <c r="AF83" s="136"/>
      <c r="AG83" s="31" t="s">
        <v>175</v>
      </c>
      <c r="AH83" s="31" t="s">
        <v>175</v>
      </c>
      <c r="AI83" s="31" t="s">
        <v>175</v>
      </c>
      <c r="AJ83" s="136" t="s">
        <v>178</v>
      </c>
      <c r="AK83" s="161"/>
      <c r="AL83" s="51" t="s">
        <v>175</v>
      </c>
      <c r="AM83" s="51" t="s">
        <v>175</v>
      </c>
      <c r="AN83" s="51" t="s">
        <v>175</v>
      </c>
      <c r="AO83" s="51" t="s">
        <v>175</v>
      </c>
      <c r="AP83" s="136"/>
      <c r="AQ83" s="51" t="s">
        <v>175</v>
      </c>
      <c r="AR83" s="136"/>
      <c r="AS83" s="51" t="s">
        <v>175</v>
      </c>
      <c r="AT83" s="51" t="s">
        <v>175</v>
      </c>
      <c r="AU83" s="51" t="s">
        <v>175</v>
      </c>
      <c r="AV83" s="51" t="s">
        <v>175</v>
      </c>
      <c r="AW83" s="51" t="s">
        <v>175</v>
      </c>
      <c r="AX83" s="51" t="s">
        <v>175</v>
      </c>
      <c r="AY83" s="51" t="s">
        <v>175</v>
      </c>
      <c r="AZ83" s="199" t="s">
        <v>191</v>
      </c>
      <c r="BA83" s="51" t="s">
        <v>175</v>
      </c>
      <c r="BB83" s="176" t="s">
        <v>180</v>
      </c>
      <c r="BC83" s="51" t="s">
        <v>175</v>
      </c>
      <c r="BD83" s="51" t="s">
        <v>175</v>
      </c>
      <c r="BE83" s="6"/>
      <c r="BF83" s="6"/>
      <c r="BG83" s="6"/>
      <c r="BH83" s="175" t="s">
        <v>175</v>
      </c>
      <c r="BI83" s="31" t="s">
        <v>175</v>
      </c>
      <c r="BJ83" s="31" t="s">
        <v>175</v>
      </c>
      <c r="BK83" s="31" t="s">
        <v>175</v>
      </c>
      <c r="BL83" s="51" t="s">
        <v>175</v>
      </c>
      <c r="BM83" s="136"/>
      <c r="BN83" s="31" t="s">
        <v>175</v>
      </c>
      <c r="BO83" s="136"/>
      <c r="BP83" s="51" t="s">
        <v>175</v>
      </c>
      <c r="BQ83" s="31" t="s">
        <v>175</v>
      </c>
      <c r="BR83" s="136"/>
      <c r="BS83" s="51" t="s">
        <v>175</v>
      </c>
      <c r="BT83" s="136"/>
      <c r="BU83" s="45" t="s">
        <v>180</v>
      </c>
      <c r="BV83" s="139"/>
    </row>
    <row r="84" spans="2:74" ht="13.5" customHeight="1">
      <c r="B84" s="154">
        <v>79</v>
      </c>
      <c r="C84" s="76" t="str">
        <f t="shared" si="5"/>
        <v>124</v>
      </c>
      <c r="D84" s="6"/>
      <c r="E84" s="6">
        <v>12</v>
      </c>
      <c r="G84" s="67">
        <v>4</v>
      </c>
      <c r="H84" s="78" t="s">
        <v>61</v>
      </c>
      <c r="I84" s="101"/>
      <c r="J84" s="138"/>
      <c r="K84" s="136"/>
      <c r="L84" s="136"/>
      <c r="M84" s="136"/>
      <c r="N84" s="136"/>
      <c r="O84" s="136"/>
      <c r="P84" s="136"/>
      <c r="Q84" s="136"/>
      <c r="R84" s="136"/>
      <c r="S84" s="136"/>
      <c r="T84" s="136"/>
      <c r="U84" s="31" t="s">
        <v>175</v>
      </c>
      <c r="V84" s="31" t="s">
        <v>175</v>
      </c>
      <c r="W84" s="136"/>
      <c r="X84" s="136"/>
      <c r="Y84" s="136"/>
      <c r="Z84" s="31" t="s">
        <v>175</v>
      </c>
      <c r="AA84" s="136"/>
      <c r="AB84" s="31" t="s">
        <v>175</v>
      </c>
      <c r="AC84" s="31" t="s">
        <v>175</v>
      </c>
      <c r="AD84" s="136"/>
      <c r="AE84" s="136"/>
      <c r="AF84" s="136"/>
      <c r="AG84" s="136"/>
      <c r="AH84" s="136"/>
      <c r="AI84" s="136"/>
      <c r="AJ84" s="136"/>
      <c r="AK84" s="161"/>
      <c r="AL84" s="136"/>
      <c r="AM84" s="136"/>
      <c r="AN84" s="136"/>
      <c r="AO84" s="136"/>
      <c r="AP84" s="51" t="s">
        <v>175</v>
      </c>
      <c r="AQ84" s="136"/>
      <c r="AR84" s="51" t="s">
        <v>175</v>
      </c>
      <c r="AS84" s="136"/>
      <c r="AT84" s="136"/>
      <c r="AU84" s="136"/>
      <c r="AV84" s="136"/>
      <c r="AW84" s="136"/>
      <c r="AX84" s="136"/>
      <c r="AY84" s="137"/>
      <c r="AZ84" s="200"/>
      <c r="BA84" s="200"/>
      <c r="BB84" s="176"/>
      <c r="BC84" s="194"/>
      <c r="BD84" s="194"/>
      <c r="BE84" s="194"/>
      <c r="BF84" s="194"/>
      <c r="BG84" s="194"/>
      <c r="BH84" s="138"/>
      <c r="BI84" s="136"/>
      <c r="BJ84" s="136"/>
      <c r="BK84" s="136"/>
      <c r="BL84" s="136"/>
      <c r="BM84" s="31" t="s">
        <v>175</v>
      </c>
      <c r="BN84" s="136"/>
      <c r="BO84" s="136"/>
      <c r="BP84" s="136"/>
      <c r="BQ84" s="136"/>
      <c r="BR84" s="136"/>
      <c r="BS84" s="137"/>
      <c r="BT84" s="136"/>
      <c r="BU84" s="137"/>
      <c r="BV84" s="139"/>
    </row>
    <row r="85" spans="2:74" ht="13.5" customHeight="1">
      <c r="B85" s="154">
        <v>80</v>
      </c>
      <c r="C85" s="76" t="str">
        <f t="shared" si="5"/>
        <v>125</v>
      </c>
      <c r="D85" s="6"/>
      <c r="E85" s="6">
        <v>12</v>
      </c>
      <c r="F85" s="69" t="s">
        <v>53</v>
      </c>
      <c r="G85" s="67">
        <v>5</v>
      </c>
      <c r="H85" s="83" t="s">
        <v>60</v>
      </c>
      <c r="I85" s="106"/>
      <c r="J85" t="s">
        <v>175</v>
      </c>
      <c r="K85" s="136"/>
      <c r="L85" s="136"/>
      <c r="M85" s="31" t="s">
        <v>175</v>
      </c>
      <c r="N85" s="136"/>
      <c r="O85" s="31" t="s">
        <v>175</v>
      </c>
      <c r="P85" s="31" t="s">
        <v>175</v>
      </c>
      <c r="Q85" s="136"/>
      <c r="R85" s="31" t="s">
        <v>175</v>
      </c>
      <c r="S85" s="31" t="s">
        <v>175</v>
      </c>
      <c r="T85" s="31" t="s">
        <v>175</v>
      </c>
      <c r="U85" s="136"/>
      <c r="V85" s="136"/>
      <c r="W85" s="31" t="s">
        <v>175</v>
      </c>
      <c r="X85" s="31" t="s">
        <v>175</v>
      </c>
      <c r="Y85" s="31" t="s">
        <v>175</v>
      </c>
      <c r="Z85" s="136"/>
      <c r="AA85" s="31" t="s">
        <v>175</v>
      </c>
      <c r="AB85" s="136"/>
      <c r="AC85" s="136"/>
      <c r="AD85" s="31" t="s">
        <v>175</v>
      </c>
      <c r="AE85" s="136"/>
      <c r="AF85" s="136"/>
      <c r="AG85" s="31" t="s">
        <v>175</v>
      </c>
      <c r="AH85" s="31" t="s">
        <v>175</v>
      </c>
      <c r="AI85" s="136"/>
      <c r="AJ85" s="136" t="s">
        <v>178</v>
      </c>
      <c r="AK85" s="161"/>
      <c r="AL85" s="51" t="s">
        <v>175</v>
      </c>
      <c r="AM85" s="51" t="s">
        <v>175</v>
      </c>
      <c r="AN85" s="51" t="s">
        <v>175</v>
      </c>
      <c r="AO85" s="136"/>
      <c r="AP85" s="136"/>
      <c r="AQ85" s="136"/>
      <c r="AR85" s="136"/>
      <c r="AS85" s="136"/>
      <c r="AT85" s="136"/>
      <c r="AU85" s="51" t="s">
        <v>175</v>
      </c>
      <c r="AV85" s="51" t="s">
        <v>175</v>
      </c>
      <c r="AW85" s="136"/>
      <c r="AX85" s="51" t="s">
        <v>175</v>
      </c>
      <c r="AY85" s="137"/>
      <c r="AZ85" s="199" t="s">
        <v>191</v>
      </c>
      <c r="BA85" s="51" t="s">
        <v>175</v>
      </c>
      <c r="BB85" s="199"/>
      <c r="BC85" s="51" t="s">
        <v>175</v>
      </c>
      <c r="BD85" s="51" t="s">
        <v>175</v>
      </c>
      <c r="BE85" s="199"/>
      <c r="BF85" s="199"/>
      <c r="BG85" s="199"/>
      <c r="BH85" s="175" t="s">
        <v>175</v>
      </c>
      <c r="BI85" s="31" t="s">
        <v>175</v>
      </c>
      <c r="BJ85" s="31" t="s">
        <v>175</v>
      </c>
      <c r="BK85" s="136"/>
      <c r="BL85" s="136"/>
      <c r="BM85" s="136"/>
      <c r="BN85" s="136"/>
      <c r="BO85" s="136"/>
      <c r="BP85" s="51" t="s">
        <v>175</v>
      </c>
      <c r="BQ85" s="136"/>
      <c r="BR85" s="31" t="s">
        <v>175</v>
      </c>
      <c r="BS85" s="137"/>
      <c r="BT85" s="136"/>
      <c r="BU85" s="45" t="s">
        <v>180</v>
      </c>
      <c r="BV85" s="139"/>
    </row>
    <row r="86" spans="2:74" ht="13.5" customHeight="1">
      <c r="B86" s="154">
        <v>81</v>
      </c>
      <c r="C86" s="76" t="str">
        <f t="shared" si="5"/>
        <v>126</v>
      </c>
      <c r="D86" s="6"/>
      <c r="E86" s="6">
        <v>12</v>
      </c>
      <c r="G86" s="67">
        <v>6</v>
      </c>
      <c r="H86" s="78" t="s">
        <v>61</v>
      </c>
      <c r="I86" s="101"/>
      <c r="J86" s="138"/>
      <c r="K86" s="136"/>
      <c r="L86" s="136"/>
      <c r="M86" s="136"/>
      <c r="N86" s="136"/>
      <c r="O86" s="136"/>
      <c r="P86" s="136"/>
      <c r="Q86" s="136"/>
      <c r="R86" s="136"/>
      <c r="S86" s="136"/>
      <c r="T86" s="136"/>
      <c r="U86" s="31" t="s">
        <v>175</v>
      </c>
      <c r="V86" s="31" t="s">
        <v>175</v>
      </c>
      <c r="W86" s="136"/>
      <c r="X86" s="136"/>
      <c r="Y86" s="136"/>
      <c r="Z86" s="31" t="s">
        <v>175</v>
      </c>
      <c r="AA86" s="136"/>
      <c r="AB86" s="31" t="s">
        <v>175</v>
      </c>
      <c r="AC86" s="31" t="s">
        <v>175</v>
      </c>
      <c r="AD86" s="136"/>
      <c r="AE86" s="31" t="s">
        <v>175</v>
      </c>
      <c r="AF86" s="136"/>
      <c r="AG86" s="136"/>
      <c r="AH86" s="136"/>
      <c r="AI86" s="136"/>
      <c r="AJ86" s="136"/>
      <c r="AK86" s="161"/>
      <c r="AL86" s="136"/>
      <c r="AM86" s="136"/>
      <c r="AN86" s="136"/>
      <c r="AO86" s="51" t="s">
        <v>175</v>
      </c>
      <c r="AP86" s="51" t="s">
        <v>175</v>
      </c>
      <c r="AQ86" s="51" t="s">
        <v>175</v>
      </c>
      <c r="AR86" s="51" t="s">
        <v>175</v>
      </c>
      <c r="AS86" s="136"/>
      <c r="AT86" s="136"/>
      <c r="AU86" s="136"/>
      <c r="AV86" s="136"/>
      <c r="AW86" s="136"/>
      <c r="AX86" s="136"/>
      <c r="AY86" s="137"/>
      <c r="AZ86" s="200"/>
      <c r="BA86" s="200"/>
      <c r="BB86" s="176" t="s">
        <v>180</v>
      </c>
      <c r="BC86" s="194"/>
      <c r="BD86" s="194"/>
      <c r="BE86" s="194"/>
      <c r="BF86" s="194"/>
      <c r="BG86" s="194"/>
      <c r="BH86" s="138"/>
      <c r="BI86" s="136"/>
      <c r="BJ86" s="136"/>
      <c r="BK86" s="31" t="s">
        <v>175</v>
      </c>
      <c r="BL86" s="51" t="s">
        <v>175</v>
      </c>
      <c r="BM86" s="31" t="s">
        <v>175</v>
      </c>
      <c r="BN86" s="136"/>
      <c r="BO86" s="136"/>
      <c r="BP86" s="136"/>
      <c r="BQ86" s="136"/>
      <c r="BR86" s="136"/>
      <c r="BS86" s="137"/>
      <c r="BT86" s="136"/>
      <c r="BU86" s="137"/>
      <c r="BV86" s="139"/>
    </row>
    <row r="87" spans="2:74" ht="13.5" customHeight="1">
      <c r="B87" s="154">
        <v>82</v>
      </c>
      <c r="C87" s="76" t="str">
        <f t="shared" si="5"/>
        <v>127</v>
      </c>
      <c r="D87" s="6"/>
      <c r="E87" s="6">
        <v>12</v>
      </c>
      <c r="F87" s="69" t="s">
        <v>54</v>
      </c>
      <c r="G87" s="67">
        <v>7</v>
      </c>
      <c r="H87" s="83" t="s">
        <v>60</v>
      </c>
      <c r="I87" s="106"/>
      <c r="J87" t="s">
        <v>175</v>
      </c>
      <c r="K87" s="31" t="s">
        <v>175</v>
      </c>
      <c r="L87" s="136"/>
      <c r="M87" s="31" t="s">
        <v>175</v>
      </c>
      <c r="N87" s="31" t="s">
        <v>175</v>
      </c>
      <c r="O87" s="31" t="s">
        <v>175</v>
      </c>
      <c r="P87" s="31" t="s">
        <v>175</v>
      </c>
      <c r="Q87" s="136"/>
      <c r="R87" s="31" t="s">
        <v>175</v>
      </c>
      <c r="S87" s="31" t="s">
        <v>175</v>
      </c>
      <c r="T87" s="31" t="s">
        <v>175</v>
      </c>
      <c r="U87" s="136"/>
      <c r="V87" s="136"/>
      <c r="W87" s="31" t="s">
        <v>175</v>
      </c>
      <c r="X87" s="31" t="s">
        <v>175</v>
      </c>
      <c r="Y87" s="31" t="s">
        <v>175</v>
      </c>
      <c r="Z87" s="31" t="s">
        <v>175</v>
      </c>
      <c r="AA87" s="31" t="s">
        <v>175</v>
      </c>
      <c r="AB87" s="136"/>
      <c r="AC87" s="31" t="s">
        <v>175</v>
      </c>
      <c r="AD87" s="31" t="s">
        <v>175</v>
      </c>
      <c r="AE87" s="31" t="s">
        <v>175</v>
      </c>
      <c r="AF87" s="136"/>
      <c r="AG87" s="31" t="s">
        <v>175</v>
      </c>
      <c r="AH87" s="31" t="s">
        <v>175</v>
      </c>
      <c r="AI87" s="31" t="s">
        <v>175</v>
      </c>
      <c r="AJ87" s="136" t="s">
        <v>178</v>
      </c>
      <c r="AK87" s="161"/>
      <c r="AL87" s="51" t="s">
        <v>175</v>
      </c>
      <c r="AM87" s="51" t="s">
        <v>175</v>
      </c>
      <c r="AN87" s="51" t="s">
        <v>175</v>
      </c>
      <c r="AO87" s="51" t="s">
        <v>175</v>
      </c>
      <c r="AP87" s="136"/>
      <c r="AQ87" s="51" t="s">
        <v>175</v>
      </c>
      <c r="AR87" s="136"/>
      <c r="AS87" s="136"/>
      <c r="AT87" s="51" t="s">
        <v>175</v>
      </c>
      <c r="AU87" s="51" t="s">
        <v>175</v>
      </c>
      <c r="AV87" s="51" t="s">
        <v>175</v>
      </c>
      <c r="AW87" s="51" t="s">
        <v>175</v>
      </c>
      <c r="AX87" s="51" t="s">
        <v>175</v>
      </c>
      <c r="AY87" s="51" t="s">
        <v>175</v>
      </c>
      <c r="AZ87" s="199" t="s">
        <v>191</v>
      </c>
      <c r="BA87" s="51" t="s">
        <v>175</v>
      </c>
      <c r="BB87" s="199"/>
      <c r="BC87" s="51" t="s">
        <v>175</v>
      </c>
      <c r="BD87" s="51" t="s">
        <v>175</v>
      </c>
      <c r="BE87" s="51" t="s">
        <v>175</v>
      </c>
      <c r="BF87" s="51" t="s">
        <v>175</v>
      </c>
      <c r="BG87" s="199"/>
      <c r="BH87" s="175" t="s">
        <v>175</v>
      </c>
      <c r="BI87" s="31" t="s">
        <v>175</v>
      </c>
      <c r="BJ87" s="31" t="s">
        <v>175</v>
      </c>
      <c r="BK87" s="31" t="s">
        <v>175</v>
      </c>
      <c r="BL87" s="51" t="s">
        <v>175</v>
      </c>
      <c r="BM87" s="31" t="s">
        <v>175</v>
      </c>
      <c r="BN87" s="31" t="s">
        <v>175</v>
      </c>
      <c r="BO87" s="31" t="s">
        <v>175</v>
      </c>
      <c r="BP87" s="51" t="s">
        <v>175</v>
      </c>
      <c r="BQ87" s="31" t="s">
        <v>175</v>
      </c>
      <c r="BR87" s="31" t="s">
        <v>175</v>
      </c>
      <c r="BS87" s="51" t="s">
        <v>175</v>
      </c>
      <c r="BT87" s="51" t="s">
        <v>175</v>
      </c>
      <c r="BU87" s="45" t="s">
        <v>180</v>
      </c>
      <c r="BV87" s="139" t="s">
        <v>175</v>
      </c>
    </row>
    <row r="88" spans="2:74" ht="13.5" customHeight="1">
      <c r="B88" s="154">
        <v>83</v>
      </c>
      <c r="C88" s="76" t="str">
        <f t="shared" si="5"/>
        <v>128</v>
      </c>
      <c r="D88" s="6"/>
      <c r="E88" s="6">
        <v>12</v>
      </c>
      <c r="G88" s="67">
        <v>8</v>
      </c>
      <c r="H88" s="78" t="s">
        <v>61</v>
      </c>
      <c r="I88" s="101"/>
      <c r="J88" s="138"/>
      <c r="K88" s="136"/>
      <c r="L88" s="136"/>
      <c r="M88" s="136"/>
      <c r="N88" s="136"/>
      <c r="O88" s="136"/>
      <c r="P88" s="136"/>
      <c r="Q88" s="136"/>
      <c r="R88" s="136"/>
      <c r="S88" s="136"/>
      <c r="T88" s="136"/>
      <c r="U88" s="31" t="s">
        <v>175</v>
      </c>
      <c r="V88" s="31" t="s">
        <v>175</v>
      </c>
      <c r="W88" s="136"/>
      <c r="X88" s="136"/>
      <c r="Y88" s="136"/>
      <c r="Z88" s="136"/>
      <c r="AA88" s="136"/>
      <c r="AB88" s="31" t="s">
        <v>175</v>
      </c>
      <c r="AC88" s="136"/>
      <c r="AD88" s="136"/>
      <c r="AE88" s="136"/>
      <c r="AF88" s="136"/>
      <c r="AG88" s="136"/>
      <c r="AH88" s="136"/>
      <c r="AI88" s="136"/>
      <c r="AJ88" s="136"/>
      <c r="AK88" s="161"/>
      <c r="AL88" s="136"/>
      <c r="AM88" s="136"/>
      <c r="AN88" s="136"/>
      <c r="AO88" s="136"/>
      <c r="AP88" s="51" t="s">
        <v>175</v>
      </c>
      <c r="AQ88" s="136"/>
      <c r="AR88" s="51" t="s">
        <v>175</v>
      </c>
      <c r="AS88" s="136"/>
      <c r="AT88" s="136"/>
      <c r="AU88" s="136"/>
      <c r="AV88" s="136"/>
      <c r="AW88" s="136"/>
      <c r="AX88" s="136"/>
      <c r="AY88" s="137"/>
      <c r="AZ88" s="200"/>
      <c r="BA88" s="200"/>
      <c r="BB88" s="176" t="s">
        <v>180</v>
      </c>
      <c r="BC88" s="194"/>
      <c r="BD88" s="194"/>
      <c r="BE88" s="194"/>
      <c r="BF88" s="194"/>
      <c r="BG88" s="194"/>
      <c r="BH88" s="138"/>
      <c r="BI88" s="136"/>
      <c r="BJ88" s="136"/>
      <c r="BK88" s="136"/>
      <c r="BL88" s="136"/>
      <c r="BM88" s="136"/>
      <c r="BN88" s="136"/>
      <c r="BO88" s="136"/>
      <c r="BP88" s="136"/>
      <c r="BQ88" s="136"/>
      <c r="BR88" s="136"/>
      <c r="BS88" s="137"/>
      <c r="BT88" s="136"/>
      <c r="BU88" s="137"/>
      <c r="BV88" s="139"/>
    </row>
    <row r="89" spans="2:74" ht="13.5" customHeight="1">
      <c r="B89" s="154">
        <v>84</v>
      </c>
      <c r="C89" s="76" t="str">
        <f t="shared" si="5"/>
        <v>129</v>
      </c>
      <c r="D89" s="6"/>
      <c r="E89" s="6">
        <v>12</v>
      </c>
      <c r="F89" s="69" t="s">
        <v>55</v>
      </c>
      <c r="G89" s="67">
        <v>9</v>
      </c>
      <c r="H89" s="83" t="s">
        <v>60</v>
      </c>
      <c r="I89" s="106"/>
      <c r="J89" t="s">
        <v>175</v>
      </c>
      <c r="K89" s="31" t="s">
        <v>175</v>
      </c>
      <c r="L89" s="136"/>
      <c r="M89" s="31" t="s">
        <v>175</v>
      </c>
      <c r="N89" s="31" t="s">
        <v>175</v>
      </c>
      <c r="O89" s="31" t="s">
        <v>175</v>
      </c>
      <c r="P89" s="31" t="s">
        <v>175</v>
      </c>
      <c r="Q89" s="31" t="s">
        <v>175</v>
      </c>
      <c r="R89" s="31" t="s">
        <v>175</v>
      </c>
      <c r="S89" s="31" t="s">
        <v>175</v>
      </c>
      <c r="T89" s="31" t="s">
        <v>175</v>
      </c>
      <c r="U89" s="136"/>
      <c r="V89" s="31" t="s">
        <v>175</v>
      </c>
      <c r="W89" s="31" t="s">
        <v>175</v>
      </c>
      <c r="X89" s="31" t="s">
        <v>175</v>
      </c>
      <c r="Y89" s="31" t="s">
        <v>175</v>
      </c>
      <c r="Z89" s="31" t="s">
        <v>175</v>
      </c>
      <c r="AA89" s="31" t="s">
        <v>175</v>
      </c>
      <c r="AB89" s="136"/>
      <c r="AC89" s="136"/>
      <c r="AD89" s="31" t="s">
        <v>175</v>
      </c>
      <c r="AE89" s="31" t="s">
        <v>175</v>
      </c>
      <c r="AF89" s="136"/>
      <c r="AG89" s="31" t="s">
        <v>175</v>
      </c>
      <c r="AH89" s="31" t="s">
        <v>175</v>
      </c>
      <c r="AI89" s="31" t="s">
        <v>175</v>
      </c>
      <c r="AJ89" s="136" t="s">
        <v>178</v>
      </c>
      <c r="AK89" s="161"/>
      <c r="AL89" s="51" t="s">
        <v>175</v>
      </c>
      <c r="AM89" s="51" t="s">
        <v>175</v>
      </c>
      <c r="AN89" s="51" t="s">
        <v>175</v>
      </c>
      <c r="AO89" s="51" t="s">
        <v>175</v>
      </c>
      <c r="AP89" s="136"/>
      <c r="AQ89" s="51" t="s">
        <v>175</v>
      </c>
      <c r="AR89" s="51" t="s">
        <v>175</v>
      </c>
      <c r="AS89" s="51" t="s">
        <v>175</v>
      </c>
      <c r="AT89" s="51" t="s">
        <v>175</v>
      </c>
      <c r="AU89" s="51" t="s">
        <v>175</v>
      </c>
      <c r="AV89" s="51" t="s">
        <v>175</v>
      </c>
      <c r="AW89" s="51" t="s">
        <v>175</v>
      </c>
      <c r="AX89" s="51" t="s">
        <v>175</v>
      </c>
      <c r="AY89" s="137"/>
      <c r="AZ89" s="199" t="s">
        <v>191</v>
      </c>
      <c r="BA89" s="51" t="s">
        <v>175</v>
      </c>
      <c r="BB89" s="199"/>
      <c r="BC89" s="51" t="s">
        <v>175</v>
      </c>
      <c r="BD89" s="51" t="s">
        <v>175</v>
      </c>
      <c r="BE89" s="51" t="s">
        <v>175</v>
      </c>
      <c r="BF89" s="51" t="s">
        <v>175</v>
      </c>
      <c r="BG89" s="199"/>
      <c r="BH89" s="175" t="s">
        <v>175</v>
      </c>
      <c r="BI89" s="31" t="s">
        <v>175</v>
      </c>
      <c r="BJ89" s="136"/>
      <c r="BK89" s="31" t="s">
        <v>175</v>
      </c>
      <c r="BL89" s="51" t="s">
        <v>175</v>
      </c>
      <c r="BM89" s="136"/>
      <c r="BN89" s="31" t="s">
        <v>175</v>
      </c>
      <c r="BO89" s="31" t="s">
        <v>175</v>
      </c>
      <c r="BP89" s="51" t="s">
        <v>175</v>
      </c>
      <c r="BQ89" s="31" t="s">
        <v>175</v>
      </c>
      <c r="BR89" s="31" t="s">
        <v>175</v>
      </c>
      <c r="BS89" s="51" t="s">
        <v>175</v>
      </c>
      <c r="BT89" s="51" t="s">
        <v>175</v>
      </c>
      <c r="BU89" s="45" t="s">
        <v>180</v>
      </c>
      <c r="BV89" s="139"/>
    </row>
    <row r="90" spans="2:74" ht="13.5" customHeight="1">
      <c r="B90" s="154">
        <v>85</v>
      </c>
      <c r="C90" s="76" t="str">
        <f t="shared" si="5"/>
        <v>1210</v>
      </c>
      <c r="D90" s="6"/>
      <c r="E90" s="6">
        <v>12</v>
      </c>
      <c r="G90" s="67">
        <v>10</v>
      </c>
      <c r="H90" s="78" t="s">
        <v>61</v>
      </c>
      <c r="I90" s="101"/>
      <c r="J90" s="138"/>
      <c r="K90" s="136"/>
      <c r="L90" s="136"/>
      <c r="M90" s="136"/>
      <c r="N90" s="136"/>
      <c r="O90" s="136"/>
      <c r="P90" s="136"/>
      <c r="Q90" s="136"/>
      <c r="R90" s="136"/>
      <c r="S90" s="136"/>
      <c r="T90" s="136"/>
      <c r="U90" s="31" t="s">
        <v>175</v>
      </c>
      <c r="V90" s="136"/>
      <c r="W90" s="136"/>
      <c r="X90" s="136"/>
      <c r="Y90" s="136"/>
      <c r="Z90" s="136"/>
      <c r="AA90" s="136"/>
      <c r="AB90" s="31" t="s">
        <v>175</v>
      </c>
      <c r="AC90" s="31" t="s">
        <v>175</v>
      </c>
      <c r="AD90" s="136"/>
      <c r="AE90" s="136"/>
      <c r="AF90" s="136"/>
      <c r="AG90" s="136"/>
      <c r="AH90" s="136"/>
      <c r="AI90" s="136"/>
      <c r="AJ90" s="136"/>
      <c r="AK90" s="161"/>
      <c r="AL90" s="136"/>
      <c r="AM90" s="136"/>
      <c r="AN90" s="136"/>
      <c r="AO90" s="136"/>
      <c r="AP90" s="51" t="s">
        <v>175</v>
      </c>
      <c r="AQ90" s="136"/>
      <c r="AR90" s="136"/>
      <c r="AS90" s="136"/>
      <c r="AT90" s="136"/>
      <c r="AU90" s="136"/>
      <c r="AV90" s="136"/>
      <c r="AW90" s="136"/>
      <c r="AX90" s="136"/>
      <c r="AY90" s="137"/>
      <c r="AZ90" s="200"/>
      <c r="BA90" s="200"/>
      <c r="BB90" s="176" t="s">
        <v>180</v>
      </c>
      <c r="BC90" s="194"/>
      <c r="BD90" s="194"/>
      <c r="BE90" s="194"/>
      <c r="BF90" s="194"/>
      <c r="BG90" s="194"/>
      <c r="BH90" s="138"/>
      <c r="BI90" s="136"/>
      <c r="BJ90" s="31" t="s">
        <v>175</v>
      </c>
      <c r="BK90" s="136"/>
      <c r="BL90" s="136"/>
      <c r="BM90" s="31" t="s">
        <v>175</v>
      </c>
      <c r="BN90" s="136"/>
      <c r="BO90" s="136"/>
      <c r="BP90" s="136"/>
      <c r="BQ90" s="136"/>
      <c r="BR90" s="136"/>
      <c r="BS90" s="137"/>
      <c r="BT90" s="136"/>
      <c r="BU90" s="137"/>
      <c r="BV90" s="139"/>
    </row>
    <row r="91" spans="2:74" ht="13.5" customHeight="1">
      <c r="B91" s="154">
        <v>86</v>
      </c>
      <c r="C91" s="76" t="str">
        <f t="shared" si="5"/>
        <v>1211</v>
      </c>
      <c r="D91" s="6"/>
      <c r="E91" s="6">
        <v>12</v>
      </c>
      <c r="F91" s="69" t="s">
        <v>69</v>
      </c>
      <c r="G91" s="67">
        <v>11</v>
      </c>
      <c r="H91" s="83" t="s">
        <v>60</v>
      </c>
      <c r="I91" s="106"/>
      <c r="J91" t="s">
        <v>175</v>
      </c>
      <c r="K91" s="31" t="s">
        <v>175</v>
      </c>
      <c r="L91" s="31" t="s">
        <v>175</v>
      </c>
      <c r="M91" s="31" t="s">
        <v>175</v>
      </c>
      <c r="N91" s="31" t="s">
        <v>175</v>
      </c>
      <c r="O91" s="31" t="s">
        <v>175</v>
      </c>
      <c r="P91" s="31" t="s">
        <v>175</v>
      </c>
      <c r="Q91" s="136"/>
      <c r="R91" s="31" t="s">
        <v>175</v>
      </c>
      <c r="S91" s="31" t="s">
        <v>175</v>
      </c>
      <c r="T91" s="31" t="s">
        <v>175</v>
      </c>
      <c r="U91" s="136"/>
      <c r="V91" s="136"/>
      <c r="W91" s="31" t="s">
        <v>175</v>
      </c>
      <c r="X91" s="31" t="s">
        <v>175</v>
      </c>
      <c r="Y91" s="31" t="s">
        <v>175</v>
      </c>
      <c r="Z91" s="31" t="s">
        <v>175</v>
      </c>
      <c r="AA91" s="31" t="s">
        <v>175</v>
      </c>
      <c r="AB91" s="136"/>
      <c r="AC91" s="31" t="s">
        <v>175</v>
      </c>
      <c r="AD91" s="31" t="s">
        <v>175</v>
      </c>
      <c r="AE91" s="31" t="s">
        <v>175</v>
      </c>
      <c r="AF91" s="31" t="s">
        <v>175</v>
      </c>
      <c r="AG91" s="31" t="s">
        <v>175</v>
      </c>
      <c r="AH91" s="31" t="s">
        <v>175</v>
      </c>
      <c r="AI91" s="31" t="s">
        <v>175</v>
      </c>
      <c r="AJ91" s="136" t="s">
        <v>178</v>
      </c>
      <c r="AK91" s="51" t="s">
        <v>175</v>
      </c>
      <c r="AL91" s="51" t="s">
        <v>175</v>
      </c>
      <c r="AM91" s="51" t="s">
        <v>175</v>
      </c>
      <c r="AN91" s="51" t="s">
        <v>175</v>
      </c>
      <c r="AO91" s="51" t="s">
        <v>175</v>
      </c>
      <c r="AP91" s="136"/>
      <c r="AQ91" s="51" t="s">
        <v>175</v>
      </c>
      <c r="AR91" s="51" t="s">
        <v>175</v>
      </c>
      <c r="AS91" s="51" t="s">
        <v>175</v>
      </c>
      <c r="AT91" s="51" t="s">
        <v>175</v>
      </c>
      <c r="AU91" s="51" t="s">
        <v>175</v>
      </c>
      <c r="AV91" s="51" t="s">
        <v>175</v>
      </c>
      <c r="AW91" s="51" t="s">
        <v>175</v>
      </c>
      <c r="AX91" s="51" t="s">
        <v>175</v>
      </c>
      <c r="AY91" s="137"/>
      <c r="AZ91" s="199" t="s">
        <v>191</v>
      </c>
      <c r="BA91" s="51" t="s">
        <v>175</v>
      </c>
      <c r="BB91" s="199"/>
      <c r="BC91" s="51" t="s">
        <v>175</v>
      </c>
      <c r="BD91" s="51" t="s">
        <v>175</v>
      </c>
      <c r="BE91" s="51" t="s">
        <v>175</v>
      </c>
      <c r="BF91" s="51" t="s">
        <v>175</v>
      </c>
      <c r="BG91" s="199"/>
      <c r="BH91" s="175" t="s">
        <v>175</v>
      </c>
      <c r="BI91" s="31" t="s">
        <v>175</v>
      </c>
      <c r="BJ91" s="31" t="s">
        <v>175</v>
      </c>
      <c r="BK91" s="31" t="s">
        <v>175</v>
      </c>
      <c r="BL91" s="51" t="s">
        <v>175</v>
      </c>
      <c r="BM91" s="31" t="s">
        <v>175</v>
      </c>
      <c r="BN91" s="31" t="s">
        <v>175</v>
      </c>
      <c r="BO91" s="31" t="s">
        <v>175</v>
      </c>
      <c r="BP91" s="51" t="s">
        <v>175</v>
      </c>
      <c r="BQ91" s="31" t="s">
        <v>175</v>
      </c>
      <c r="BR91" s="31" t="s">
        <v>175</v>
      </c>
      <c r="BS91" s="51" t="s">
        <v>175</v>
      </c>
      <c r="BT91" s="51" t="s">
        <v>175</v>
      </c>
      <c r="BU91" s="45" t="s">
        <v>180</v>
      </c>
      <c r="BV91" s="139"/>
    </row>
    <row r="92" spans="2:74" ht="13.5" customHeight="1" thickBot="1">
      <c r="B92" s="155">
        <v>87</v>
      </c>
      <c r="C92" s="115" t="str">
        <f t="shared" si="5"/>
        <v>1212</v>
      </c>
      <c r="D92" s="88"/>
      <c r="E92" s="88">
        <v>12</v>
      </c>
      <c r="F92" s="169"/>
      <c r="G92" s="89">
        <v>12</v>
      </c>
      <c r="H92" s="123" t="s">
        <v>61</v>
      </c>
      <c r="I92" s="101"/>
      <c r="J92" s="138"/>
      <c r="K92" s="136"/>
      <c r="L92" s="136"/>
      <c r="M92" s="136"/>
      <c r="N92" s="136"/>
      <c r="O92" s="136"/>
      <c r="P92" s="136"/>
      <c r="Q92" s="136"/>
      <c r="R92" s="136"/>
      <c r="S92" s="136"/>
      <c r="T92" s="136"/>
      <c r="U92" s="31" t="s">
        <v>175</v>
      </c>
      <c r="V92" s="31" t="s">
        <v>175</v>
      </c>
      <c r="W92" s="136"/>
      <c r="X92" s="136"/>
      <c r="Y92" s="136"/>
      <c r="Z92" s="136"/>
      <c r="AA92" s="136"/>
      <c r="AB92" s="31" t="s">
        <v>175</v>
      </c>
      <c r="AC92" s="136"/>
      <c r="AD92" s="136"/>
      <c r="AE92" s="136"/>
      <c r="AF92" s="136"/>
      <c r="AG92" s="136"/>
      <c r="AH92" s="136"/>
      <c r="AI92" s="136"/>
      <c r="AJ92" s="136"/>
      <c r="AK92" s="161"/>
      <c r="AL92" s="136"/>
      <c r="AM92" s="136"/>
      <c r="AN92" s="136"/>
      <c r="AO92" s="136"/>
      <c r="AP92" s="51" t="s">
        <v>175</v>
      </c>
      <c r="AQ92" s="136"/>
      <c r="AR92" s="136"/>
      <c r="AS92" s="136"/>
      <c r="AT92" s="136"/>
      <c r="AU92" s="136"/>
      <c r="AV92" s="136"/>
      <c r="AW92" s="136"/>
      <c r="AX92" s="136"/>
      <c r="AY92" s="137"/>
      <c r="AZ92" s="200"/>
      <c r="BA92" s="200"/>
      <c r="BB92" s="176" t="s">
        <v>180</v>
      </c>
      <c r="BC92" s="194"/>
      <c r="BD92" s="194"/>
      <c r="BE92" s="194"/>
      <c r="BF92" s="194"/>
      <c r="BG92" s="194"/>
      <c r="BH92" s="138"/>
      <c r="BI92" s="136"/>
      <c r="BJ92" s="136"/>
      <c r="BK92" s="136"/>
      <c r="BL92" s="136"/>
      <c r="BM92" s="136"/>
      <c r="BN92" s="136"/>
      <c r="BO92" s="136"/>
      <c r="BP92" s="136"/>
      <c r="BQ92" s="136"/>
      <c r="BR92" s="136"/>
      <c r="BS92" s="137"/>
      <c r="BT92" s="136"/>
      <c r="BU92" s="137"/>
      <c r="BV92" s="139"/>
    </row>
    <row r="93" spans="2:74" ht="13.5" customHeight="1">
      <c r="B93" s="154">
        <v>88</v>
      </c>
      <c r="C93" s="76"/>
      <c r="D93" s="6"/>
      <c r="E93" s="48" t="s">
        <v>152</v>
      </c>
      <c r="H93" s="76"/>
      <c r="I93" s="99"/>
      <c r="J93" s="145"/>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62"/>
      <c r="AL93" s="146"/>
      <c r="AM93" s="146"/>
      <c r="AN93" s="146"/>
      <c r="AO93" s="146"/>
      <c r="AP93" s="146"/>
      <c r="AQ93" s="146"/>
      <c r="AR93" s="146"/>
      <c r="AS93" s="146"/>
      <c r="AT93" s="146"/>
      <c r="AU93" s="146"/>
      <c r="AV93" s="146"/>
      <c r="AW93" s="146"/>
      <c r="AX93" s="146"/>
      <c r="AY93" s="147"/>
      <c r="AZ93" s="201"/>
      <c r="BA93" s="201"/>
      <c r="BB93" s="201"/>
      <c r="BC93" s="201"/>
      <c r="BD93" s="201"/>
      <c r="BE93" s="201"/>
      <c r="BF93" s="201"/>
      <c r="BG93" s="201"/>
      <c r="BH93" s="145"/>
      <c r="BI93" s="146"/>
      <c r="BJ93" s="146"/>
      <c r="BK93" s="146"/>
      <c r="BL93" s="146"/>
      <c r="BM93" s="146"/>
      <c r="BN93" s="146"/>
      <c r="BO93" s="146"/>
      <c r="BP93" s="146"/>
      <c r="BQ93" s="146"/>
      <c r="BR93" s="146"/>
      <c r="BS93" s="147"/>
      <c r="BT93" s="146"/>
      <c r="BU93" s="147"/>
      <c r="BV93" s="247"/>
    </row>
    <row r="94" spans="2:74" ht="13.5" customHeight="1">
      <c r="B94" s="154">
        <v>89</v>
      </c>
      <c r="C94" s="76" t="str">
        <f aca="true" t="shared" si="6" ref="C94:C109">CONCATENATE(E94,G94)</f>
        <v>131</v>
      </c>
      <c r="D94" s="6"/>
      <c r="E94" s="6">
        <v>13</v>
      </c>
      <c r="F94" s="69" t="s">
        <v>164</v>
      </c>
      <c r="G94" s="67">
        <v>1</v>
      </c>
      <c r="H94" s="81" t="s">
        <v>63</v>
      </c>
      <c r="I94" s="103"/>
      <c r="J94" s="51" t="s">
        <v>175</v>
      </c>
      <c r="K94" s="136"/>
      <c r="L94" s="51" t="s">
        <v>175</v>
      </c>
      <c r="M94" s="51" t="s">
        <v>175</v>
      </c>
      <c r="N94" s="51" t="s">
        <v>175</v>
      </c>
      <c r="O94" s="51" t="s">
        <v>175</v>
      </c>
      <c r="P94" s="136"/>
      <c r="Q94" s="136"/>
      <c r="R94" s="51" t="s">
        <v>175</v>
      </c>
      <c r="S94" s="136"/>
      <c r="T94" s="51" t="s">
        <v>175</v>
      </c>
      <c r="U94" s="136"/>
      <c r="V94" s="136"/>
      <c r="W94" s="51" t="s">
        <v>175</v>
      </c>
      <c r="X94" s="136"/>
      <c r="Y94" s="51" t="s">
        <v>175</v>
      </c>
      <c r="Z94" s="31" t="s">
        <v>175</v>
      </c>
      <c r="AA94" s="31" t="s">
        <v>175</v>
      </c>
      <c r="AB94" s="136"/>
      <c r="AC94" s="31" t="s">
        <v>175</v>
      </c>
      <c r="AD94" s="136"/>
      <c r="AE94" s="31" t="s">
        <v>175</v>
      </c>
      <c r="AF94" s="31" t="s">
        <v>175</v>
      </c>
      <c r="AG94" s="31" t="s">
        <v>175</v>
      </c>
      <c r="AH94" s="31" t="s">
        <v>175</v>
      </c>
      <c r="AI94" s="136"/>
      <c r="AJ94" s="136"/>
      <c r="AK94" s="51" t="s">
        <v>175</v>
      </c>
      <c r="AL94" s="51" t="s">
        <v>175</v>
      </c>
      <c r="AM94" s="136"/>
      <c r="AN94" s="136"/>
      <c r="AO94" s="51" t="s">
        <v>175</v>
      </c>
      <c r="AP94" s="51" t="s">
        <v>175</v>
      </c>
      <c r="AQ94" s="51" t="s">
        <v>175</v>
      </c>
      <c r="AR94" s="51" t="s">
        <v>175</v>
      </c>
      <c r="AS94" s="136"/>
      <c r="AT94" s="51" t="s">
        <v>175</v>
      </c>
      <c r="AU94" s="51" t="s">
        <v>175</v>
      </c>
      <c r="AV94" s="51" t="s">
        <v>175</v>
      </c>
      <c r="AW94" s="51" t="s">
        <v>175</v>
      </c>
      <c r="AX94" s="51" t="s">
        <v>175</v>
      </c>
      <c r="AY94" s="51" t="s">
        <v>175</v>
      </c>
      <c r="AZ94" s="199" t="s">
        <v>191</v>
      </c>
      <c r="BA94" s="199"/>
      <c r="BB94" s="199"/>
      <c r="BC94" s="51" t="s">
        <v>175</v>
      </c>
      <c r="BD94" s="51" t="s">
        <v>175</v>
      </c>
      <c r="BE94" s="51" t="s">
        <v>175</v>
      </c>
      <c r="BF94" s="51" t="s">
        <v>175</v>
      </c>
      <c r="BG94" s="199"/>
      <c r="BH94" s="175" t="s">
        <v>175</v>
      </c>
      <c r="BI94" s="31" t="s">
        <v>175</v>
      </c>
      <c r="BJ94" s="31" t="s">
        <v>175</v>
      </c>
      <c r="BK94" s="31" t="s">
        <v>175</v>
      </c>
      <c r="BL94" s="51" t="s">
        <v>175</v>
      </c>
      <c r="BM94" s="136"/>
      <c r="BN94" s="31" t="s">
        <v>175</v>
      </c>
      <c r="BO94" s="31" t="s">
        <v>175</v>
      </c>
      <c r="BP94" s="51" t="s">
        <v>175</v>
      </c>
      <c r="BQ94" s="31" t="s">
        <v>175</v>
      </c>
      <c r="BR94" s="31" t="s">
        <v>175</v>
      </c>
      <c r="BS94" s="51" t="s">
        <v>175</v>
      </c>
      <c r="BT94" s="51" t="s">
        <v>175</v>
      </c>
      <c r="BU94" s="45" t="s">
        <v>180</v>
      </c>
      <c r="BV94" s="139" t="s">
        <v>175</v>
      </c>
    </row>
    <row r="95" spans="2:74" ht="13.5" customHeight="1">
      <c r="B95" s="154">
        <v>90</v>
      </c>
      <c r="C95" s="76" t="str">
        <f t="shared" si="6"/>
        <v>132</v>
      </c>
      <c r="D95" s="6"/>
      <c r="E95" s="6">
        <v>13</v>
      </c>
      <c r="G95" s="67">
        <v>2</v>
      </c>
      <c r="H95" s="81" t="s">
        <v>64</v>
      </c>
      <c r="I95" s="103"/>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61"/>
      <c r="AL95" s="136"/>
      <c r="AM95" s="51" t="s">
        <v>175</v>
      </c>
      <c r="AN95" s="51" t="s">
        <v>175</v>
      </c>
      <c r="AO95" s="136"/>
      <c r="AP95" s="136"/>
      <c r="AQ95" s="136"/>
      <c r="AR95" s="136"/>
      <c r="AS95" s="136"/>
      <c r="AT95" s="136"/>
      <c r="AU95" s="136"/>
      <c r="AV95" s="136"/>
      <c r="AW95" s="136"/>
      <c r="AX95" s="136"/>
      <c r="AY95" s="137"/>
      <c r="AZ95" s="200"/>
      <c r="BA95" s="200"/>
      <c r="BB95" s="200"/>
      <c r="BC95" s="200"/>
      <c r="BD95" s="200"/>
      <c r="BE95" s="200"/>
      <c r="BF95" s="200"/>
      <c r="BG95" s="200"/>
      <c r="BH95" s="138"/>
      <c r="BI95" s="136"/>
      <c r="BJ95" s="136"/>
      <c r="BK95" s="136"/>
      <c r="BL95" s="136"/>
      <c r="BM95" s="31" t="s">
        <v>175</v>
      </c>
      <c r="BN95" s="136"/>
      <c r="BO95" s="136"/>
      <c r="BP95" s="136"/>
      <c r="BQ95" s="136"/>
      <c r="BR95" s="136"/>
      <c r="BS95" s="137"/>
      <c r="BT95" s="136"/>
      <c r="BU95" s="137"/>
      <c r="BV95" s="139"/>
    </row>
    <row r="96" spans="2:74" ht="13.5" customHeight="1">
      <c r="B96" s="154">
        <v>91</v>
      </c>
      <c r="C96" s="76" t="str">
        <f t="shared" si="6"/>
        <v>133</v>
      </c>
      <c r="D96" s="6"/>
      <c r="E96" s="6">
        <v>13</v>
      </c>
      <c r="F96" s="69" t="s">
        <v>163</v>
      </c>
      <c r="G96" s="67">
        <v>3</v>
      </c>
      <c r="H96" s="81" t="s">
        <v>63</v>
      </c>
      <c r="I96" s="103"/>
      <c r="J96" s="136"/>
      <c r="K96" s="51" t="s">
        <v>175</v>
      </c>
      <c r="L96" s="136"/>
      <c r="M96" s="51" t="s">
        <v>175</v>
      </c>
      <c r="N96" s="136"/>
      <c r="O96" s="136"/>
      <c r="P96" s="51" t="s">
        <v>175</v>
      </c>
      <c r="Q96" s="136"/>
      <c r="R96" s="51" t="s">
        <v>175</v>
      </c>
      <c r="S96" s="51" t="s">
        <v>175</v>
      </c>
      <c r="T96" s="136"/>
      <c r="U96" s="51" t="s">
        <v>175</v>
      </c>
      <c r="V96" s="136"/>
      <c r="W96" s="51" t="s">
        <v>175</v>
      </c>
      <c r="X96" s="51" t="s">
        <v>175</v>
      </c>
      <c r="Y96" s="136"/>
      <c r="Z96" s="136"/>
      <c r="AA96" s="31" t="s">
        <v>175</v>
      </c>
      <c r="AB96" s="136"/>
      <c r="AC96" s="136"/>
      <c r="AD96" s="136"/>
      <c r="AE96" s="31" t="s">
        <v>175</v>
      </c>
      <c r="AF96" s="136"/>
      <c r="AG96" s="136"/>
      <c r="AH96" s="136"/>
      <c r="AI96" s="136"/>
      <c r="AJ96" s="136"/>
      <c r="AK96" s="161"/>
      <c r="AL96" s="136"/>
      <c r="AM96" s="51" t="s">
        <v>175</v>
      </c>
      <c r="AN96" s="51" t="s">
        <v>175</v>
      </c>
      <c r="AO96" s="136"/>
      <c r="AP96" s="51" t="s">
        <v>175</v>
      </c>
      <c r="AQ96" s="136"/>
      <c r="AR96" s="51" t="s">
        <v>175</v>
      </c>
      <c r="AS96" s="51" t="s">
        <v>175</v>
      </c>
      <c r="AT96" s="136"/>
      <c r="AU96" s="136"/>
      <c r="AV96" s="136"/>
      <c r="AW96" s="136"/>
      <c r="AX96" s="51" t="s">
        <v>175</v>
      </c>
      <c r="AY96" s="137"/>
      <c r="AZ96" s="199"/>
      <c r="BA96" s="51" t="s">
        <v>175</v>
      </c>
      <c r="BB96" s="139" t="s">
        <v>180</v>
      </c>
      <c r="BC96" s="6"/>
      <c r="BD96" s="6"/>
      <c r="BE96" s="6"/>
      <c r="BF96" s="6"/>
      <c r="BG96" s="6"/>
      <c r="BH96" s="175" t="s">
        <v>175</v>
      </c>
      <c r="BI96" s="136"/>
      <c r="BJ96" s="31" t="s">
        <v>175</v>
      </c>
      <c r="BK96" s="136"/>
      <c r="BL96" s="51" t="s">
        <v>175</v>
      </c>
      <c r="BM96" s="31" t="s">
        <v>175</v>
      </c>
      <c r="BN96" s="31" t="s">
        <v>175</v>
      </c>
      <c r="BO96" s="31" t="s">
        <v>175</v>
      </c>
      <c r="BP96" s="136"/>
      <c r="BQ96" s="136"/>
      <c r="BR96" s="31" t="s">
        <v>175</v>
      </c>
      <c r="BS96" s="137"/>
      <c r="BT96" s="136"/>
      <c r="BU96" s="45" t="s">
        <v>180</v>
      </c>
      <c r="BV96" s="139" t="s">
        <v>175</v>
      </c>
    </row>
    <row r="97" spans="2:74" ht="13.5" customHeight="1">
      <c r="B97" s="154">
        <v>92</v>
      </c>
      <c r="C97" s="76" t="str">
        <f t="shared" si="6"/>
        <v>134</v>
      </c>
      <c r="D97" s="6"/>
      <c r="E97" s="6">
        <v>13</v>
      </c>
      <c r="G97" s="67">
        <v>4</v>
      </c>
      <c r="H97" s="81" t="s">
        <v>64</v>
      </c>
      <c r="I97" s="103"/>
      <c r="J97" s="136"/>
      <c r="K97" s="136"/>
      <c r="L97" s="136"/>
      <c r="M97" s="136"/>
      <c r="N97" s="136"/>
      <c r="O97" s="136"/>
      <c r="P97" s="136"/>
      <c r="Q97" s="136"/>
      <c r="R97" s="136"/>
      <c r="S97" s="136"/>
      <c r="T97" s="51" t="s">
        <v>175</v>
      </c>
      <c r="U97" s="136"/>
      <c r="V97" s="136"/>
      <c r="W97" s="136"/>
      <c r="X97" s="136"/>
      <c r="Y97" s="136"/>
      <c r="Z97" s="136"/>
      <c r="AA97" s="136"/>
      <c r="AB97" s="136"/>
      <c r="AC97" s="136"/>
      <c r="AD97" s="136"/>
      <c r="AE97" s="136"/>
      <c r="AF97" s="136"/>
      <c r="AG97" s="31" t="s">
        <v>175</v>
      </c>
      <c r="AH97" s="31" t="s">
        <v>175</v>
      </c>
      <c r="AI97" s="136"/>
      <c r="AJ97" s="136"/>
      <c r="AK97" s="51" t="s">
        <v>175</v>
      </c>
      <c r="AL97" s="136"/>
      <c r="AM97" s="136"/>
      <c r="AN97" s="136"/>
      <c r="AO97" s="51" t="s">
        <v>175</v>
      </c>
      <c r="AP97" s="136"/>
      <c r="AQ97" s="136"/>
      <c r="AR97" s="136"/>
      <c r="AS97" s="136"/>
      <c r="AT97" s="136"/>
      <c r="AU97" s="136"/>
      <c r="AV97" s="136"/>
      <c r="AW97" s="51" t="s">
        <v>175</v>
      </c>
      <c r="AX97" s="136"/>
      <c r="AY97" s="137"/>
      <c r="AZ97" s="199" t="s">
        <v>191</v>
      </c>
      <c r="BA97" s="199"/>
      <c r="BB97" s="199"/>
      <c r="BC97" s="199"/>
      <c r="BD97" s="51" t="s">
        <v>175</v>
      </c>
      <c r="BE97" s="199"/>
      <c r="BF97" s="51" t="s">
        <v>175</v>
      </c>
      <c r="BG97" s="199"/>
      <c r="BH97" s="138"/>
      <c r="BI97" s="31" t="s">
        <v>175</v>
      </c>
      <c r="BJ97" s="136"/>
      <c r="BK97" s="136"/>
      <c r="BL97" s="136"/>
      <c r="BM97" s="136"/>
      <c r="BN97" s="136"/>
      <c r="BO97" s="136"/>
      <c r="BP97" s="51" t="s">
        <v>175</v>
      </c>
      <c r="BQ97" s="136"/>
      <c r="BR97" s="136"/>
      <c r="BS97" s="51" t="s">
        <v>175</v>
      </c>
      <c r="BT97" s="136"/>
      <c r="BU97" s="137"/>
      <c r="BV97" s="139"/>
    </row>
    <row r="98" spans="2:74" ht="13.5" customHeight="1">
      <c r="B98" s="154">
        <v>93</v>
      </c>
      <c r="C98" s="76" t="str">
        <f t="shared" si="6"/>
        <v>135</v>
      </c>
      <c r="D98" s="6"/>
      <c r="E98" s="6">
        <v>13</v>
      </c>
      <c r="F98" s="68" t="s">
        <v>162</v>
      </c>
      <c r="G98" s="67">
        <v>5</v>
      </c>
      <c r="H98" s="77" t="s">
        <v>23</v>
      </c>
      <c r="I98" s="101" t="s">
        <v>176</v>
      </c>
      <c r="J98" s="136"/>
      <c r="K98" s="136"/>
      <c r="L98" s="136"/>
      <c r="M98" s="51" t="s">
        <v>175</v>
      </c>
      <c r="N98" s="136"/>
      <c r="O98" s="51" t="s">
        <v>175</v>
      </c>
      <c r="P98" s="51" t="s">
        <v>175</v>
      </c>
      <c r="Q98" s="136"/>
      <c r="R98" s="136"/>
      <c r="S98" s="51" t="s">
        <v>175</v>
      </c>
      <c r="T98" s="136"/>
      <c r="U98" s="51" t="s">
        <v>175</v>
      </c>
      <c r="V98" s="136"/>
      <c r="W98" s="51" t="s">
        <v>175</v>
      </c>
      <c r="X98" s="51" t="s">
        <v>175</v>
      </c>
      <c r="Y98" s="136"/>
      <c r="Z98" s="31" t="s">
        <v>175</v>
      </c>
      <c r="AA98" s="51" t="s">
        <v>175</v>
      </c>
      <c r="AB98" s="136"/>
      <c r="AC98" s="136"/>
      <c r="AD98" s="136"/>
      <c r="AE98" s="136"/>
      <c r="AF98" s="136"/>
      <c r="AG98" s="51" t="s">
        <v>175</v>
      </c>
      <c r="AH98" s="31" t="s">
        <v>175</v>
      </c>
      <c r="AI98" s="136"/>
      <c r="AJ98" s="136" t="s">
        <v>178</v>
      </c>
      <c r="AK98" s="161"/>
      <c r="AL98" s="136"/>
      <c r="AM98" s="51" t="s">
        <v>175</v>
      </c>
      <c r="AN98" s="51" t="s">
        <v>175</v>
      </c>
      <c r="AO98" s="51" t="s">
        <v>175</v>
      </c>
      <c r="AP98" s="51" t="s">
        <v>175</v>
      </c>
      <c r="AQ98" s="51" t="s">
        <v>175</v>
      </c>
      <c r="AR98" s="51" t="s">
        <v>175</v>
      </c>
      <c r="AS98" s="51" t="s">
        <v>175</v>
      </c>
      <c r="AT98" s="136"/>
      <c r="AU98" s="51" t="s">
        <v>175</v>
      </c>
      <c r="AV98" s="51" t="s">
        <v>175</v>
      </c>
      <c r="AW98" s="136"/>
      <c r="AX98" s="136"/>
      <c r="AY98" s="137"/>
      <c r="AZ98" s="199" t="s">
        <v>191</v>
      </c>
      <c r="BA98" s="51" t="s">
        <v>175</v>
      </c>
      <c r="BB98" s="139" t="s">
        <v>180</v>
      </c>
      <c r="BC98" s="51" t="s">
        <v>175</v>
      </c>
      <c r="BD98" s="6"/>
      <c r="BE98" s="6"/>
      <c r="BF98" s="51" t="s">
        <v>175</v>
      </c>
      <c r="BG98" s="51" t="s">
        <v>175</v>
      </c>
      <c r="BH98" s="175" t="s">
        <v>175</v>
      </c>
      <c r="BI98" s="136"/>
      <c r="BJ98" s="136"/>
      <c r="BK98" s="136"/>
      <c r="BL98" s="51" t="s">
        <v>175</v>
      </c>
      <c r="BM98" s="31" t="s">
        <v>175</v>
      </c>
      <c r="BN98" s="136"/>
      <c r="BO98" s="136"/>
      <c r="BP98" s="136"/>
      <c r="BQ98" s="136"/>
      <c r="BR98" s="136"/>
      <c r="BS98" s="51" t="s">
        <v>175</v>
      </c>
      <c r="BT98" s="136"/>
      <c r="BU98" s="45" t="s">
        <v>180</v>
      </c>
      <c r="BV98" s="139" t="s">
        <v>175</v>
      </c>
    </row>
    <row r="99" spans="2:74" ht="13.5" customHeight="1">
      <c r="B99" s="154">
        <v>94</v>
      </c>
      <c r="C99" s="76" t="str">
        <f t="shared" si="6"/>
        <v>136</v>
      </c>
      <c r="D99" s="6"/>
      <c r="E99" s="6">
        <v>13</v>
      </c>
      <c r="G99" s="67">
        <v>6</v>
      </c>
      <c r="H99" s="77" t="s">
        <v>26</v>
      </c>
      <c r="I99" s="101" t="s">
        <v>176</v>
      </c>
      <c r="J99" s="51" t="s">
        <v>175</v>
      </c>
      <c r="K99" s="136"/>
      <c r="L99" s="136"/>
      <c r="M99" s="51" t="s">
        <v>175</v>
      </c>
      <c r="N99" s="136"/>
      <c r="O99" s="51" t="s">
        <v>175</v>
      </c>
      <c r="P99" s="136"/>
      <c r="Q99" s="136"/>
      <c r="R99" s="51" t="s">
        <v>175</v>
      </c>
      <c r="S99" s="51" t="s">
        <v>175</v>
      </c>
      <c r="T99" s="51" t="s">
        <v>175</v>
      </c>
      <c r="U99" s="51" t="s">
        <v>175</v>
      </c>
      <c r="V99" s="136"/>
      <c r="W99" s="51" t="s">
        <v>175</v>
      </c>
      <c r="X99" s="51" t="s">
        <v>175</v>
      </c>
      <c r="Y99" s="136"/>
      <c r="Z99" s="136"/>
      <c r="AA99" s="51" t="s">
        <v>175</v>
      </c>
      <c r="AB99" s="31" t="s">
        <v>175</v>
      </c>
      <c r="AC99" s="136"/>
      <c r="AD99" s="31" t="s">
        <v>175</v>
      </c>
      <c r="AE99" s="31" t="s">
        <v>175</v>
      </c>
      <c r="AF99" s="31" t="s">
        <v>175</v>
      </c>
      <c r="AG99" s="51" t="s">
        <v>175</v>
      </c>
      <c r="AH99" s="136"/>
      <c r="AI99" s="31" t="s">
        <v>175</v>
      </c>
      <c r="AJ99" s="136" t="s">
        <v>178</v>
      </c>
      <c r="AK99" s="161"/>
      <c r="AL99" s="51" t="s">
        <v>175</v>
      </c>
      <c r="AM99" s="51" t="s">
        <v>175</v>
      </c>
      <c r="AN99" s="136"/>
      <c r="AO99" s="136"/>
      <c r="AP99" s="51" t="s">
        <v>175</v>
      </c>
      <c r="AQ99" s="51" t="s">
        <v>175</v>
      </c>
      <c r="AR99" s="51" t="s">
        <v>175</v>
      </c>
      <c r="AS99" s="51" t="s">
        <v>175</v>
      </c>
      <c r="AT99" s="51" t="s">
        <v>175</v>
      </c>
      <c r="AU99" s="51" t="s">
        <v>175</v>
      </c>
      <c r="AV99" s="51" t="s">
        <v>175</v>
      </c>
      <c r="AW99" s="51" t="s">
        <v>175</v>
      </c>
      <c r="AX99" s="136"/>
      <c r="AY99" s="137"/>
      <c r="AZ99" s="199" t="s">
        <v>191</v>
      </c>
      <c r="BA99" s="199"/>
      <c r="BB99" s="139" t="s">
        <v>180</v>
      </c>
      <c r="BC99" s="6"/>
      <c r="BD99" s="6"/>
      <c r="BE99" s="6"/>
      <c r="BF99" s="51" t="s">
        <v>175</v>
      </c>
      <c r="BG99" s="6"/>
      <c r="BH99" s="175" t="s">
        <v>175</v>
      </c>
      <c r="BI99" s="31" t="s">
        <v>175</v>
      </c>
      <c r="BJ99" s="136"/>
      <c r="BK99" s="136"/>
      <c r="BL99" s="136"/>
      <c r="BM99" s="31" t="s">
        <v>175</v>
      </c>
      <c r="BN99" s="136"/>
      <c r="BO99" s="136"/>
      <c r="BP99" s="136"/>
      <c r="BQ99" s="136"/>
      <c r="BR99" s="136"/>
      <c r="BS99" s="51" t="s">
        <v>175</v>
      </c>
      <c r="BT99" s="51" t="s">
        <v>175</v>
      </c>
      <c r="BU99" s="45" t="s">
        <v>180</v>
      </c>
      <c r="BV99" s="139" t="s">
        <v>175</v>
      </c>
    </row>
    <row r="100" spans="2:74" ht="13.5" customHeight="1">
      <c r="B100" s="154">
        <v>95</v>
      </c>
      <c r="C100" s="76" t="str">
        <f t="shared" si="6"/>
        <v>137</v>
      </c>
      <c r="D100" s="6"/>
      <c r="E100" s="6">
        <v>13</v>
      </c>
      <c r="G100" s="67">
        <v>7</v>
      </c>
      <c r="H100" s="81" t="s">
        <v>88</v>
      </c>
      <c r="I100" s="103" t="s">
        <v>176</v>
      </c>
      <c r="J100" s="136"/>
      <c r="K100" s="136"/>
      <c r="L100" s="136"/>
      <c r="M100" s="51" t="s">
        <v>175</v>
      </c>
      <c r="N100" s="136"/>
      <c r="O100" s="136"/>
      <c r="P100" s="136"/>
      <c r="Q100" s="136"/>
      <c r="R100" s="51" t="s">
        <v>175</v>
      </c>
      <c r="S100" s="51" t="s">
        <v>175</v>
      </c>
      <c r="T100" s="136"/>
      <c r="U100" s="136"/>
      <c r="V100" s="136"/>
      <c r="W100" s="51" t="s">
        <v>175</v>
      </c>
      <c r="X100" s="51" t="s">
        <v>175</v>
      </c>
      <c r="Y100" s="136"/>
      <c r="Z100" s="136"/>
      <c r="AA100" s="51" t="s">
        <v>175</v>
      </c>
      <c r="AB100" s="136"/>
      <c r="AC100" s="51" t="s">
        <v>175</v>
      </c>
      <c r="AD100" s="136"/>
      <c r="AE100" s="136"/>
      <c r="AF100" s="136"/>
      <c r="AG100" s="51" t="s">
        <v>175</v>
      </c>
      <c r="AH100" s="136"/>
      <c r="AI100" s="136"/>
      <c r="AJ100" s="136" t="s">
        <v>178</v>
      </c>
      <c r="AK100" s="161"/>
      <c r="AL100" s="136"/>
      <c r="AM100" s="136"/>
      <c r="AN100" s="136"/>
      <c r="AO100" s="51" t="s">
        <v>175</v>
      </c>
      <c r="AP100" s="51" t="s">
        <v>175</v>
      </c>
      <c r="AQ100" s="136"/>
      <c r="AR100" s="136"/>
      <c r="AS100" s="136"/>
      <c r="AT100" s="136"/>
      <c r="AU100" s="51" t="s">
        <v>175</v>
      </c>
      <c r="AV100" s="136"/>
      <c r="AW100" s="136"/>
      <c r="AX100" s="136"/>
      <c r="AY100" s="137"/>
      <c r="AZ100" s="199"/>
      <c r="BA100" s="199"/>
      <c r="BB100" s="199"/>
      <c r="BC100" s="199"/>
      <c r="BD100" s="199"/>
      <c r="BE100" s="199"/>
      <c r="BF100" s="51" t="s">
        <v>175</v>
      </c>
      <c r="BG100" s="199"/>
      <c r="BH100" s="175" t="s">
        <v>175</v>
      </c>
      <c r="BI100" s="31" t="s">
        <v>175</v>
      </c>
      <c r="BJ100" s="136"/>
      <c r="BK100" s="136"/>
      <c r="BL100" s="136"/>
      <c r="BM100" s="136"/>
      <c r="BN100" s="136"/>
      <c r="BO100" s="31" t="s">
        <v>175</v>
      </c>
      <c r="BP100" s="136"/>
      <c r="BQ100" s="31" t="s">
        <v>175</v>
      </c>
      <c r="BR100" s="136"/>
      <c r="BS100" s="51" t="s">
        <v>175</v>
      </c>
      <c r="BT100" s="136"/>
      <c r="BU100" s="45" t="s">
        <v>180</v>
      </c>
      <c r="BV100" s="139" t="s">
        <v>175</v>
      </c>
    </row>
    <row r="101" spans="2:74" ht="13.5" customHeight="1">
      <c r="B101" s="154">
        <v>96</v>
      </c>
      <c r="C101" s="76" t="str">
        <f t="shared" si="6"/>
        <v>138</v>
      </c>
      <c r="D101" s="6"/>
      <c r="E101" s="6">
        <v>13</v>
      </c>
      <c r="G101" s="67">
        <v>8</v>
      </c>
      <c r="H101" s="77" t="s">
        <v>25</v>
      </c>
      <c r="I101" s="101" t="s">
        <v>176</v>
      </c>
      <c r="J101" s="136"/>
      <c r="K101" s="136"/>
      <c r="L101" s="136"/>
      <c r="M101" s="51" t="s">
        <v>175</v>
      </c>
      <c r="N101" s="136"/>
      <c r="O101" s="136"/>
      <c r="P101" s="51" t="s">
        <v>175</v>
      </c>
      <c r="Q101" s="136"/>
      <c r="R101" s="136"/>
      <c r="S101" s="51" t="s">
        <v>175</v>
      </c>
      <c r="T101" s="51" t="s">
        <v>175</v>
      </c>
      <c r="U101" s="136"/>
      <c r="V101" s="136"/>
      <c r="W101" s="136"/>
      <c r="X101" s="136"/>
      <c r="Y101" s="136"/>
      <c r="Z101" s="31" t="s">
        <v>175</v>
      </c>
      <c r="AA101" s="51" t="s">
        <v>175</v>
      </c>
      <c r="AB101" s="136"/>
      <c r="AC101" s="51" t="s">
        <v>175</v>
      </c>
      <c r="AD101" s="136"/>
      <c r="AE101" s="31" t="s">
        <v>175</v>
      </c>
      <c r="AF101" s="31" t="s">
        <v>175</v>
      </c>
      <c r="AG101" s="51" t="s">
        <v>175</v>
      </c>
      <c r="AH101" s="31" t="s">
        <v>175</v>
      </c>
      <c r="AI101" s="136"/>
      <c r="AJ101" s="136" t="s">
        <v>178</v>
      </c>
      <c r="AK101" s="161"/>
      <c r="AL101" s="51" t="s">
        <v>175</v>
      </c>
      <c r="AM101" s="51" t="s">
        <v>175</v>
      </c>
      <c r="AN101" s="136"/>
      <c r="AO101" s="136"/>
      <c r="AP101" s="51" t="s">
        <v>175</v>
      </c>
      <c r="AQ101" s="51" t="s">
        <v>175</v>
      </c>
      <c r="AR101" s="136"/>
      <c r="AS101" s="51" t="s">
        <v>175</v>
      </c>
      <c r="AT101" s="51" t="s">
        <v>175</v>
      </c>
      <c r="AU101" s="51" t="s">
        <v>175</v>
      </c>
      <c r="AV101" s="51" t="s">
        <v>175</v>
      </c>
      <c r="AW101" s="51" t="s">
        <v>175</v>
      </c>
      <c r="AX101" s="136"/>
      <c r="AY101" s="137"/>
      <c r="AZ101" s="199"/>
      <c r="BA101" s="199"/>
      <c r="BB101" s="139" t="s">
        <v>180</v>
      </c>
      <c r="BC101" s="6"/>
      <c r="BD101" s="6"/>
      <c r="BE101" s="6"/>
      <c r="BF101" s="6"/>
      <c r="BG101" s="6"/>
      <c r="BH101" s="175" t="s">
        <v>175</v>
      </c>
      <c r="BI101" s="31" t="s">
        <v>175</v>
      </c>
      <c r="BJ101" s="136"/>
      <c r="BK101" s="31" t="s">
        <v>175</v>
      </c>
      <c r="BL101" s="136"/>
      <c r="BM101" s="31" t="s">
        <v>175</v>
      </c>
      <c r="BN101" s="136"/>
      <c r="BO101" s="136"/>
      <c r="BP101" s="136"/>
      <c r="BQ101" s="136"/>
      <c r="BR101" s="136"/>
      <c r="BS101" s="51" t="s">
        <v>175</v>
      </c>
      <c r="BT101" s="51" t="s">
        <v>175</v>
      </c>
      <c r="BU101" s="45" t="s">
        <v>180</v>
      </c>
      <c r="BV101" s="139" t="s">
        <v>175</v>
      </c>
    </row>
    <row r="102" spans="2:74" ht="13.5" customHeight="1">
      <c r="B102" s="154">
        <v>97</v>
      </c>
      <c r="C102" s="76" t="str">
        <f t="shared" si="6"/>
        <v>139</v>
      </c>
      <c r="D102" s="6"/>
      <c r="E102" s="6">
        <v>13</v>
      </c>
      <c r="G102" s="67">
        <v>9</v>
      </c>
      <c r="H102" s="84" t="s">
        <v>89</v>
      </c>
      <c r="I102" s="101" t="s">
        <v>176</v>
      </c>
      <c r="J102" s="136"/>
      <c r="K102" s="136"/>
      <c r="L102" s="136"/>
      <c r="M102" s="51" t="s">
        <v>175</v>
      </c>
      <c r="N102" s="136"/>
      <c r="O102" s="51" t="s">
        <v>175</v>
      </c>
      <c r="P102" s="136"/>
      <c r="Q102" s="136"/>
      <c r="R102" s="51" t="s">
        <v>175</v>
      </c>
      <c r="S102" s="51" t="s">
        <v>175</v>
      </c>
      <c r="T102" s="51" t="s">
        <v>175</v>
      </c>
      <c r="U102" s="136"/>
      <c r="V102" s="136"/>
      <c r="W102" s="136"/>
      <c r="X102" s="136"/>
      <c r="Y102" s="136"/>
      <c r="Z102" s="136"/>
      <c r="AA102" s="136"/>
      <c r="AB102" s="136"/>
      <c r="AC102" s="136"/>
      <c r="AD102" s="136"/>
      <c r="AE102" s="136"/>
      <c r="AF102" s="136"/>
      <c r="AG102" s="51" t="s">
        <v>175</v>
      </c>
      <c r="AH102" s="136"/>
      <c r="AI102" s="31" t="s">
        <v>175</v>
      </c>
      <c r="AJ102" s="136" t="s">
        <v>178</v>
      </c>
      <c r="AK102" s="161"/>
      <c r="AL102" s="136"/>
      <c r="AM102" s="51" t="s">
        <v>175</v>
      </c>
      <c r="AN102" s="136"/>
      <c r="AO102" s="136"/>
      <c r="AP102" s="136"/>
      <c r="AQ102" s="136"/>
      <c r="AR102" s="136"/>
      <c r="AS102" s="136"/>
      <c r="AT102" s="51" t="s">
        <v>175</v>
      </c>
      <c r="AU102" s="51" t="s">
        <v>175</v>
      </c>
      <c r="AV102" s="136"/>
      <c r="AW102" s="136"/>
      <c r="AX102" s="51" t="s">
        <v>175</v>
      </c>
      <c r="AY102" s="51" t="s">
        <v>175</v>
      </c>
      <c r="AZ102" s="52"/>
      <c r="BA102" s="52"/>
      <c r="BB102" s="139" t="s">
        <v>180</v>
      </c>
      <c r="BC102" s="207"/>
      <c r="BD102" s="207"/>
      <c r="BE102" s="207"/>
      <c r="BF102" s="51" t="s">
        <v>175</v>
      </c>
      <c r="BG102" s="207"/>
      <c r="BH102" s="138"/>
      <c r="BI102" s="136"/>
      <c r="BJ102" s="136"/>
      <c r="BK102" s="136"/>
      <c r="BL102" s="136"/>
      <c r="BM102" s="136"/>
      <c r="BN102" s="136"/>
      <c r="BO102" s="136"/>
      <c r="BP102" s="136"/>
      <c r="BQ102" s="31" t="s">
        <v>175</v>
      </c>
      <c r="BR102" s="136"/>
      <c r="BS102" s="51" t="s">
        <v>175</v>
      </c>
      <c r="BT102" s="136"/>
      <c r="BU102" s="137"/>
      <c r="BV102" s="139"/>
    </row>
    <row r="103" spans="2:74" ht="13.5" customHeight="1">
      <c r="B103" s="154">
        <v>98</v>
      </c>
      <c r="C103" s="76" t="str">
        <f t="shared" si="6"/>
        <v>1310</v>
      </c>
      <c r="D103" s="6"/>
      <c r="E103" s="6">
        <v>13</v>
      </c>
      <c r="G103" s="67">
        <v>10</v>
      </c>
      <c r="H103" s="77" t="s">
        <v>27</v>
      </c>
      <c r="I103" s="101" t="s">
        <v>176</v>
      </c>
      <c r="J103" s="136"/>
      <c r="K103" s="136"/>
      <c r="L103" s="136"/>
      <c r="M103" s="51" t="s">
        <v>175</v>
      </c>
      <c r="N103" s="51" t="s">
        <v>175</v>
      </c>
      <c r="O103" s="51" t="s">
        <v>175</v>
      </c>
      <c r="P103" s="136"/>
      <c r="Q103" s="136"/>
      <c r="R103" s="51" t="s">
        <v>175</v>
      </c>
      <c r="S103" s="51" t="s">
        <v>175</v>
      </c>
      <c r="T103" s="136"/>
      <c r="U103" s="51" t="s">
        <v>175</v>
      </c>
      <c r="V103" s="136"/>
      <c r="W103" s="136"/>
      <c r="X103" s="136"/>
      <c r="Y103" s="136"/>
      <c r="Z103" s="31" t="s">
        <v>175</v>
      </c>
      <c r="AA103" s="140"/>
      <c r="AB103" s="140"/>
      <c r="AC103" s="140"/>
      <c r="AD103" s="31" t="s">
        <v>175</v>
      </c>
      <c r="AE103" s="31" t="s">
        <v>175</v>
      </c>
      <c r="AF103" s="140"/>
      <c r="AG103" s="23" t="s">
        <v>175</v>
      </c>
      <c r="AH103" s="31" t="s">
        <v>175</v>
      </c>
      <c r="AI103" s="31" t="s">
        <v>175</v>
      </c>
      <c r="AJ103" s="140" t="s">
        <v>178</v>
      </c>
      <c r="AK103" s="166"/>
      <c r="AL103" s="140"/>
      <c r="AM103" s="23" t="s">
        <v>175</v>
      </c>
      <c r="AN103" s="136"/>
      <c r="AO103" s="136"/>
      <c r="AP103" s="136"/>
      <c r="AQ103" s="51" t="s">
        <v>175</v>
      </c>
      <c r="AR103" s="136"/>
      <c r="AS103" s="136"/>
      <c r="AT103" s="136"/>
      <c r="AU103" s="51" t="s">
        <v>175</v>
      </c>
      <c r="AV103" s="51" t="s">
        <v>175</v>
      </c>
      <c r="AW103" s="51" t="s">
        <v>175</v>
      </c>
      <c r="AX103" s="136"/>
      <c r="AY103" s="51" t="s">
        <v>175</v>
      </c>
      <c r="AZ103" s="52"/>
      <c r="BA103" s="52"/>
      <c r="BB103" s="139" t="s">
        <v>180</v>
      </c>
      <c r="BC103" s="207"/>
      <c r="BD103" s="51" t="s">
        <v>175</v>
      </c>
      <c r="BE103" s="207"/>
      <c r="BF103" s="207"/>
      <c r="BG103" s="207"/>
      <c r="BH103" s="138"/>
      <c r="BI103" s="136"/>
      <c r="BJ103" s="31" t="s">
        <v>175</v>
      </c>
      <c r="BK103" s="136"/>
      <c r="BL103" s="51" t="s">
        <v>175</v>
      </c>
      <c r="BM103" s="51" t="s">
        <v>175</v>
      </c>
      <c r="BN103" s="31" t="s">
        <v>175</v>
      </c>
      <c r="BO103" s="136"/>
      <c r="BP103" s="136"/>
      <c r="BQ103" s="136"/>
      <c r="BR103" s="136"/>
      <c r="BS103" s="51" t="s">
        <v>175</v>
      </c>
      <c r="BT103" s="136"/>
      <c r="BU103" s="45" t="s">
        <v>180</v>
      </c>
      <c r="BV103" s="139" t="s">
        <v>175</v>
      </c>
    </row>
    <row r="104" spans="2:74" ht="13.5" customHeight="1">
      <c r="B104" s="154">
        <v>99</v>
      </c>
      <c r="C104" s="76" t="str">
        <f t="shared" si="6"/>
        <v>1311</v>
      </c>
      <c r="D104" s="6"/>
      <c r="E104" s="6">
        <v>13</v>
      </c>
      <c r="G104" s="67">
        <v>11</v>
      </c>
      <c r="H104" s="78" t="s">
        <v>87</v>
      </c>
      <c r="I104" s="101" t="s">
        <v>176</v>
      </c>
      <c r="J104" s="136"/>
      <c r="K104" s="136"/>
      <c r="L104" s="136"/>
      <c r="M104" s="51" t="s">
        <v>175</v>
      </c>
      <c r="N104" s="136"/>
      <c r="O104" s="136"/>
      <c r="P104" s="136"/>
      <c r="Q104" s="136"/>
      <c r="R104" s="136"/>
      <c r="S104" s="51" t="s">
        <v>175</v>
      </c>
      <c r="T104" s="136"/>
      <c r="U104" s="136"/>
      <c r="V104" s="136"/>
      <c r="W104" s="136"/>
      <c r="X104" s="136"/>
      <c r="Y104" s="136"/>
      <c r="Z104" s="136"/>
      <c r="AA104" s="51" t="s">
        <v>175</v>
      </c>
      <c r="AB104" s="136"/>
      <c r="AC104" s="51" t="s">
        <v>175</v>
      </c>
      <c r="AD104" s="136"/>
      <c r="AE104" s="136"/>
      <c r="AF104" s="136"/>
      <c r="AG104" s="51" t="s">
        <v>175</v>
      </c>
      <c r="AH104" s="51" t="s">
        <v>175</v>
      </c>
      <c r="AI104" s="136"/>
      <c r="AJ104" s="136" t="s">
        <v>178</v>
      </c>
      <c r="AK104" s="136"/>
      <c r="AL104" s="136"/>
      <c r="AM104" s="51" t="s">
        <v>175</v>
      </c>
      <c r="AN104" s="136"/>
      <c r="AO104" s="136"/>
      <c r="AP104" s="136"/>
      <c r="AQ104" s="51" t="s">
        <v>175</v>
      </c>
      <c r="AR104" s="136"/>
      <c r="AS104" s="136"/>
      <c r="AT104" s="136"/>
      <c r="AU104" s="51" t="s">
        <v>175</v>
      </c>
      <c r="AV104" s="51" t="s">
        <v>175</v>
      </c>
      <c r="AW104" s="51" t="s">
        <v>175</v>
      </c>
      <c r="AX104" s="136"/>
      <c r="AY104" s="137"/>
      <c r="AZ104" s="200"/>
      <c r="BA104" s="200"/>
      <c r="BB104" s="200"/>
      <c r="BC104" s="200"/>
      <c r="BD104" s="51" t="s">
        <v>175</v>
      </c>
      <c r="BE104" s="200"/>
      <c r="BF104" s="51" t="s">
        <v>175</v>
      </c>
      <c r="BG104" s="200"/>
      <c r="BH104" s="138"/>
      <c r="BI104" s="136"/>
      <c r="BJ104" s="136"/>
      <c r="BK104" s="136"/>
      <c r="BL104" s="51" t="s">
        <v>175</v>
      </c>
      <c r="BM104" s="136"/>
      <c r="BN104" s="136"/>
      <c r="BO104" s="31" t="s">
        <v>175</v>
      </c>
      <c r="BP104" s="136"/>
      <c r="BQ104" s="136"/>
      <c r="BR104" s="136"/>
      <c r="BS104" s="51" t="s">
        <v>175</v>
      </c>
      <c r="BT104" s="136"/>
      <c r="BU104" s="137"/>
      <c r="BV104" s="139" t="s">
        <v>175</v>
      </c>
    </row>
    <row r="105" spans="2:74" ht="13.5" customHeight="1">
      <c r="B105" s="154">
        <v>100</v>
      </c>
      <c r="C105" s="76" t="str">
        <f t="shared" si="6"/>
        <v>1312</v>
      </c>
      <c r="D105" s="6"/>
      <c r="E105" s="6">
        <v>13</v>
      </c>
      <c r="G105" s="67">
        <v>12</v>
      </c>
      <c r="H105" s="78" t="s">
        <v>79</v>
      </c>
      <c r="I105" s="101" t="s">
        <v>176</v>
      </c>
      <c r="J105" s="51" t="s">
        <v>175</v>
      </c>
      <c r="K105" s="136"/>
      <c r="L105" s="136"/>
      <c r="M105" s="51" t="s">
        <v>175</v>
      </c>
      <c r="N105" s="51" t="s">
        <v>175</v>
      </c>
      <c r="O105" s="51" t="s">
        <v>175</v>
      </c>
      <c r="P105" s="51" t="s">
        <v>175</v>
      </c>
      <c r="Q105" s="136"/>
      <c r="R105" s="51" t="s">
        <v>175</v>
      </c>
      <c r="S105" s="51" t="s">
        <v>175</v>
      </c>
      <c r="T105" s="51" t="s">
        <v>175</v>
      </c>
      <c r="U105" s="136"/>
      <c r="V105" s="136"/>
      <c r="W105" s="136"/>
      <c r="X105" s="51" t="s">
        <v>175</v>
      </c>
      <c r="Y105" s="51" t="s">
        <v>175</v>
      </c>
      <c r="Z105" s="31" t="s">
        <v>175</v>
      </c>
      <c r="AA105" s="51" t="s">
        <v>175</v>
      </c>
      <c r="AB105" s="136"/>
      <c r="AC105" s="136"/>
      <c r="AD105" s="136"/>
      <c r="AE105" s="136"/>
      <c r="AF105" s="136"/>
      <c r="AG105" s="51" t="s">
        <v>175</v>
      </c>
      <c r="AH105" s="136"/>
      <c r="AI105" s="136"/>
      <c r="AJ105" s="136" t="s">
        <v>178</v>
      </c>
      <c r="AK105" s="136"/>
      <c r="AL105" s="136"/>
      <c r="AM105" s="51" t="s">
        <v>175</v>
      </c>
      <c r="AN105" s="136"/>
      <c r="AO105" s="51" t="s">
        <v>175</v>
      </c>
      <c r="AP105" s="51" t="s">
        <v>175</v>
      </c>
      <c r="AQ105" s="136"/>
      <c r="AR105" s="136"/>
      <c r="AS105" s="136"/>
      <c r="AT105" s="51" t="s">
        <v>175</v>
      </c>
      <c r="AU105" s="51" t="s">
        <v>175</v>
      </c>
      <c r="AV105" s="136"/>
      <c r="AW105" s="51" t="s">
        <v>175</v>
      </c>
      <c r="AX105" s="136"/>
      <c r="AY105" s="51" t="s">
        <v>175</v>
      </c>
      <c r="AZ105" s="26"/>
      <c r="BA105" s="26"/>
      <c r="BB105" s="26"/>
      <c r="BC105" s="26"/>
      <c r="BD105" s="51" t="s">
        <v>175</v>
      </c>
      <c r="BE105" s="26"/>
      <c r="BF105" s="26"/>
      <c r="BG105" s="26"/>
      <c r="BH105" s="175" t="s">
        <v>175</v>
      </c>
      <c r="BI105" s="31" t="s">
        <v>175</v>
      </c>
      <c r="BJ105" s="136"/>
      <c r="BK105" s="136"/>
      <c r="BL105" s="51" t="s">
        <v>175</v>
      </c>
      <c r="BM105" s="51" t="s">
        <v>175</v>
      </c>
      <c r="BN105" s="136"/>
      <c r="BO105" s="136"/>
      <c r="BP105" s="136"/>
      <c r="BQ105" s="136"/>
      <c r="BR105" s="136"/>
      <c r="BS105" s="51" t="s">
        <v>175</v>
      </c>
      <c r="BT105" s="51" t="s">
        <v>175</v>
      </c>
      <c r="BU105" s="45" t="s">
        <v>180</v>
      </c>
      <c r="BV105" s="139"/>
    </row>
    <row r="106" spans="2:74" ht="13.5" customHeight="1">
      <c r="B106" s="154">
        <v>101</v>
      </c>
      <c r="C106" s="76" t="str">
        <f t="shared" si="6"/>
        <v>1313</v>
      </c>
      <c r="D106" s="6"/>
      <c r="E106" s="6">
        <v>13</v>
      </c>
      <c r="G106" s="67">
        <v>13</v>
      </c>
      <c r="H106" s="77" t="s">
        <v>24</v>
      </c>
      <c r="I106" s="101" t="s">
        <v>176</v>
      </c>
      <c r="J106" s="136"/>
      <c r="K106" s="136"/>
      <c r="L106" s="136"/>
      <c r="M106" s="51" t="s">
        <v>175</v>
      </c>
      <c r="N106" s="51" t="s">
        <v>175</v>
      </c>
      <c r="O106" s="136"/>
      <c r="P106" s="136"/>
      <c r="Q106" s="136"/>
      <c r="R106" s="51" t="s">
        <v>175</v>
      </c>
      <c r="S106" s="51" t="s">
        <v>175</v>
      </c>
      <c r="T106" s="51" t="s">
        <v>175</v>
      </c>
      <c r="U106" s="51" t="s">
        <v>175</v>
      </c>
      <c r="V106" s="51" t="s">
        <v>175</v>
      </c>
      <c r="W106" s="51" t="s">
        <v>175</v>
      </c>
      <c r="X106" s="136"/>
      <c r="Y106" s="136"/>
      <c r="Z106" s="31" t="s">
        <v>175</v>
      </c>
      <c r="AA106" s="136"/>
      <c r="AB106" s="51" t="s">
        <v>175</v>
      </c>
      <c r="AC106" s="51" t="s">
        <v>175</v>
      </c>
      <c r="AD106" s="51" t="s">
        <v>175</v>
      </c>
      <c r="AE106" s="136"/>
      <c r="AF106" s="51" t="s">
        <v>175</v>
      </c>
      <c r="AG106" s="51" t="s">
        <v>175</v>
      </c>
      <c r="AH106" s="51" t="s">
        <v>175</v>
      </c>
      <c r="AI106" s="51" t="s">
        <v>175</v>
      </c>
      <c r="AJ106" s="136" t="s">
        <v>178</v>
      </c>
      <c r="AK106" s="136"/>
      <c r="AL106" s="136"/>
      <c r="AM106" s="51" t="s">
        <v>175</v>
      </c>
      <c r="AN106" s="136"/>
      <c r="AO106" s="51" t="s">
        <v>175</v>
      </c>
      <c r="AP106" s="136"/>
      <c r="AQ106" s="51" t="s">
        <v>175</v>
      </c>
      <c r="AR106" s="51" t="s">
        <v>175</v>
      </c>
      <c r="AS106" s="51" t="s">
        <v>175</v>
      </c>
      <c r="AT106" s="51" t="s">
        <v>175</v>
      </c>
      <c r="AU106" s="51" t="s">
        <v>175</v>
      </c>
      <c r="AV106" s="51" t="s">
        <v>175</v>
      </c>
      <c r="AW106" s="51" t="s">
        <v>175</v>
      </c>
      <c r="AX106" s="136"/>
      <c r="AY106" s="51" t="s">
        <v>175</v>
      </c>
      <c r="AZ106" s="26"/>
      <c r="BA106" s="51" t="s">
        <v>175</v>
      </c>
      <c r="BB106" s="139" t="s">
        <v>180</v>
      </c>
      <c r="BC106" s="51" t="s">
        <v>175</v>
      </c>
      <c r="BD106" s="51" t="s">
        <v>175</v>
      </c>
      <c r="BE106" s="6"/>
      <c r="BF106" s="51" t="s">
        <v>175</v>
      </c>
      <c r="BG106" s="6"/>
      <c r="BH106" s="175" t="s">
        <v>175</v>
      </c>
      <c r="BI106" s="136"/>
      <c r="BJ106" s="31" t="s">
        <v>175</v>
      </c>
      <c r="BK106" s="31" t="s">
        <v>175</v>
      </c>
      <c r="BL106" s="51" t="s">
        <v>175</v>
      </c>
      <c r="BM106" s="51" t="s">
        <v>175</v>
      </c>
      <c r="BN106" s="136"/>
      <c r="BO106" s="31" t="s">
        <v>175</v>
      </c>
      <c r="BP106" s="136"/>
      <c r="BQ106" s="136"/>
      <c r="BR106" s="136"/>
      <c r="BS106" s="51" t="s">
        <v>175</v>
      </c>
      <c r="BT106" s="51" t="s">
        <v>180</v>
      </c>
      <c r="BU106" s="45" t="s">
        <v>180</v>
      </c>
      <c r="BV106" s="139" t="s">
        <v>175</v>
      </c>
    </row>
    <row r="107" spans="2:74" ht="13.5" customHeight="1">
      <c r="B107" s="154">
        <v>102</v>
      </c>
      <c r="C107" s="76" t="str">
        <f t="shared" si="6"/>
        <v>1314</v>
      </c>
      <c r="D107" s="6"/>
      <c r="E107" s="6">
        <v>13</v>
      </c>
      <c r="G107" s="67">
        <v>14</v>
      </c>
      <c r="H107" s="85" t="s">
        <v>156</v>
      </c>
      <c r="I107" s="107" t="s">
        <v>176</v>
      </c>
      <c r="J107" s="51" t="s">
        <v>175</v>
      </c>
      <c r="K107" s="51" t="s">
        <v>175</v>
      </c>
      <c r="L107" s="136"/>
      <c r="M107" s="51" t="s">
        <v>175</v>
      </c>
      <c r="N107" s="51" t="s">
        <v>175</v>
      </c>
      <c r="O107" s="136"/>
      <c r="P107" s="136"/>
      <c r="Q107" s="51" t="s">
        <v>175</v>
      </c>
      <c r="R107" s="136"/>
      <c r="S107" s="51" t="s">
        <v>175</v>
      </c>
      <c r="T107" s="51" t="s">
        <v>175</v>
      </c>
      <c r="U107" s="136"/>
      <c r="V107" s="51" t="s">
        <v>175</v>
      </c>
      <c r="W107" s="51" t="s">
        <v>175</v>
      </c>
      <c r="X107" s="51" t="s">
        <v>175</v>
      </c>
      <c r="Y107" s="51" t="s">
        <v>175</v>
      </c>
      <c r="Z107" s="136"/>
      <c r="AA107" s="136"/>
      <c r="AB107" s="51" t="s">
        <v>175</v>
      </c>
      <c r="AC107" s="136"/>
      <c r="AD107" s="51" t="s">
        <v>175</v>
      </c>
      <c r="AE107" s="136"/>
      <c r="AF107" s="51" t="s">
        <v>175</v>
      </c>
      <c r="AG107" s="51" t="s">
        <v>175</v>
      </c>
      <c r="AH107" s="136"/>
      <c r="AI107" s="51" t="s">
        <v>175</v>
      </c>
      <c r="AJ107" s="136" t="s">
        <v>178</v>
      </c>
      <c r="AK107" s="136"/>
      <c r="AL107" s="136"/>
      <c r="AM107" s="51" t="s">
        <v>175</v>
      </c>
      <c r="AN107" s="136"/>
      <c r="AO107" s="136"/>
      <c r="AP107" s="51" t="s">
        <v>175</v>
      </c>
      <c r="AQ107" s="136"/>
      <c r="AR107" s="136"/>
      <c r="AS107" s="136"/>
      <c r="AT107" s="51" t="s">
        <v>175</v>
      </c>
      <c r="AU107" s="51" t="s">
        <v>175</v>
      </c>
      <c r="AV107" s="51" t="s">
        <v>175</v>
      </c>
      <c r="AW107" s="51" t="s">
        <v>175</v>
      </c>
      <c r="AX107" s="136"/>
      <c r="AY107" s="137"/>
      <c r="AZ107" s="199" t="s">
        <v>191</v>
      </c>
      <c r="BA107" s="51" t="s">
        <v>175</v>
      </c>
      <c r="BB107" s="139" t="s">
        <v>180</v>
      </c>
      <c r="BC107" s="207"/>
      <c r="BD107" s="207"/>
      <c r="BE107" s="207"/>
      <c r="BF107" s="207"/>
      <c r="BG107" s="207"/>
      <c r="BH107" s="138"/>
      <c r="BI107" s="136"/>
      <c r="BJ107" s="136"/>
      <c r="BK107" s="136"/>
      <c r="BL107" s="136"/>
      <c r="BM107" s="51" t="s">
        <v>175</v>
      </c>
      <c r="BN107" s="136"/>
      <c r="BO107" s="136"/>
      <c r="BP107" s="136"/>
      <c r="BQ107" s="31" t="s">
        <v>175</v>
      </c>
      <c r="BR107" s="31" t="s">
        <v>175</v>
      </c>
      <c r="BS107" s="51" t="s">
        <v>175</v>
      </c>
      <c r="BT107" s="136"/>
      <c r="BU107" s="45" t="s">
        <v>180</v>
      </c>
      <c r="BV107" s="139" t="s">
        <v>175</v>
      </c>
    </row>
    <row r="108" spans="2:74" ht="13.5" customHeight="1">
      <c r="B108" s="154">
        <v>103</v>
      </c>
      <c r="C108" s="76" t="str">
        <f t="shared" si="6"/>
        <v>1315</v>
      </c>
      <c r="D108" s="6"/>
      <c r="E108" s="6">
        <v>13</v>
      </c>
      <c r="G108" s="67">
        <v>15</v>
      </c>
      <c r="H108" s="85" t="s">
        <v>158</v>
      </c>
      <c r="I108" s="107" t="s">
        <v>176</v>
      </c>
      <c r="J108" s="51" t="s">
        <v>175</v>
      </c>
      <c r="K108" s="136"/>
      <c r="L108" s="136"/>
      <c r="M108" s="51" t="s">
        <v>175</v>
      </c>
      <c r="N108" s="51" t="s">
        <v>175</v>
      </c>
      <c r="O108" s="51" t="s">
        <v>175</v>
      </c>
      <c r="P108" s="136"/>
      <c r="Q108" s="51" t="s">
        <v>175</v>
      </c>
      <c r="R108" s="136"/>
      <c r="S108" s="51" t="s">
        <v>175</v>
      </c>
      <c r="T108" s="136"/>
      <c r="U108" s="136"/>
      <c r="V108" s="136"/>
      <c r="W108" s="51" t="s">
        <v>175</v>
      </c>
      <c r="X108" s="136"/>
      <c r="Y108" s="136"/>
      <c r="Z108" s="136"/>
      <c r="AA108" s="31" t="s">
        <v>175</v>
      </c>
      <c r="AB108" s="136"/>
      <c r="AC108" s="136"/>
      <c r="AD108" s="136"/>
      <c r="AE108" s="136"/>
      <c r="AF108" s="136"/>
      <c r="AG108" s="51" t="s">
        <v>175</v>
      </c>
      <c r="AH108" s="136"/>
      <c r="AI108" s="136"/>
      <c r="AJ108" s="136" t="s">
        <v>178</v>
      </c>
      <c r="AK108" s="161"/>
      <c r="AL108" s="136"/>
      <c r="AM108" s="136"/>
      <c r="AN108" s="136"/>
      <c r="AO108" s="51" t="s">
        <v>175</v>
      </c>
      <c r="AP108" s="136"/>
      <c r="AQ108" s="136"/>
      <c r="AR108" s="136"/>
      <c r="AS108" s="136"/>
      <c r="AT108" s="136"/>
      <c r="AU108" s="51" t="s">
        <v>175</v>
      </c>
      <c r="AV108" s="51" t="s">
        <v>175</v>
      </c>
      <c r="AW108" s="136"/>
      <c r="AX108" s="136"/>
      <c r="AY108" s="137"/>
      <c r="AZ108" s="200"/>
      <c r="BA108" s="200"/>
      <c r="BB108" s="200"/>
      <c r="BC108" s="200"/>
      <c r="BD108" s="200"/>
      <c r="BE108" s="200"/>
      <c r="BF108" s="51" t="s">
        <v>175</v>
      </c>
      <c r="BG108" s="200"/>
      <c r="BH108" s="138"/>
      <c r="BI108" s="136"/>
      <c r="BJ108" s="31" t="s">
        <v>175</v>
      </c>
      <c r="BK108" s="136"/>
      <c r="BL108" s="136"/>
      <c r="BM108" s="51" t="s">
        <v>175</v>
      </c>
      <c r="BN108" s="136"/>
      <c r="BO108" s="31" t="s">
        <v>175</v>
      </c>
      <c r="BP108" s="136"/>
      <c r="BQ108" s="136"/>
      <c r="BR108" s="136"/>
      <c r="BS108" s="51" t="s">
        <v>175</v>
      </c>
      <c r="BT108" s="136"/>
      <c r="BU108" s="45" t="s">
        <v>180</v>
      </c>
      <c r="BV108" s="139" t="s">
        <v>175</v>
      </c>
    </row>
    <row r="109" spans="2:74" ht="13.5" customHeight="1" thickBot="1">
      <c r="B109" s="155">
        <v>104</v>
      </c>
      <c r="C109" s="115" t="str">
        <f t="shared" si="6"/>
        <v>1316</v>
      </c>
      <c r="D109" s="88"/>
      <c r="E109" s="88">
        <v>13</v>
      </c>
      <c r="F109" s="169"/>
      <c r="G109" s="89">
        <v>16</v>
      </c>
      <c r="H109" s="123" t="s">
        <v>5</v>
      </c>
      <c r="I109" s="101" t="s">
        <v>176</v>
      </c>
      <c r="J109" s="138"/>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t="s">
        <v>181</v>
      </c>
      <c r="AH109" s="136"/>
      <c r="AI109" s="136"/>
      <c r="AJ109" s="136"/>
      <c r="AK109" s="51" t="s">
        <v>175</v>
      </c>
      <c r="AL109" s="136"/>
      <c r="AM109" s="136"/>
      <c r="AN109" s="136"/>
      <c r="AO109" s="136"/>
      <c r="AP109" s="136"/>
      <c r="AQ109" s="136"/>
      <c r="AR109" s="136"/>
      <c r="AS109" s="136"/>
      <c r="AT109" s="136"/>
      <c r="AU109" s="136"/>
      <c r="AV109" s="136"/>
      <c r="AW109" s="136"/>
      <c r="AX109" s="136"/>
      <c r="AY109" s="137"/>
      <c r="AZ109" s="200"/>
      <c r="BA109" s="200"/>
      <c r="BB109" s="200"/>
      <c r="BC109" s="200"/>
      <c r="BD109" s="200"/>
      <c r="BE109" s="200"/>
      <c r="BF109" s="200"/>
      <c r="BG109" s="200"/>
      <c r="BH109" s="138"/>
      <c r="BI109" s="136"/>
      <c r="BJ109" s="136"/>
      <c r="BK109" s="136"/>
      <c r="BL109" s="136"/>
      <c r="BM109" s="136"/>
      <c r="BN109" s="136"/>
      <c r="BO109" s="136"/>
      <c r="BP109" s="136"/>
      <c r="BQ109" s="136"/>
      <c r="BR109" s="136" t="s">
        <v>179</v>
      </c>
      <c r="BS109" s="137"/>
      <c r="BT109" s="136"/>
      <c r="BU109" s="137"/>
      <c r="BV109" s="139"/>
    </row>
    <row r="110" spans="2:74" ht="13.5" customHeight="1">
      <c r="B110" s="154">
        <v>105</v>
      </c>
      <c r="C110" s="76"/>
      <c r="D110" s="6"/>
      <c r="E110" s="55" t="s">
        <v>153</v>
      </c>
      <c r="H110" s="76"/>
      <c r="I110" s="99"/>
      <c r="J110" s="145"/>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62"/>
      <c r="AL110" s="146"/>
      <c r="AM110" s="146"/>
      <c r="AN110" s="146"/>
      <c r="AO110" s="146"/>
      <c r="AP110" s="146"/>
      <c r="AQ110" s="146"/>
      <c r="AR110" s="146"/>
      <c r="AS110" s="146"/>
      <c r="AT110" s="146"/>
      <c r="AU110" s="146"/>
      <c r="AV110" s="146"/>
      <c r="AW110" s="146"/>
      <c r="AX110" s="146"/>
      <c r="AY110" s="147"/>
      <c r="AZ110" s="201"/>
      <c r="BA110" s="201"/>
      <c r="BB110" s="201"/>
      <c r="BC110" s="201"/>
      <c r="BD110" s="201"/>
      <c r="BE110" s="201"/>
      <c r="BF110" s="201"/>
      <c r="BG110" s="201"/>
      <c r="BH110" s="145"/>
      <c r="BI110" s="146"/>
      <c r="BJ110" s="146"/>
      <c r="BK110" s="146"/>
      <c r="BL110" s="146"/>
      <c r="BM110" s="146"/>
      <c r="BN110" s="146"/>
      <c r="BO110" s="146"/>
      <c r="BP110" s="146"/>
      <c r="BQ110" s="146"/>
      <c r="BR110" s="146"/>
      <c r="BS110" s="147"/>
      <c r="BT110" s="146"/>
      <c r="BU110" s="147"/>
      <c r="BV110" s="247"/>
    </row>
    <row r="111" spans="2:74" ht="13.5" customHeight="1">
      <c r="B111" s="154">
        <v>106</v>
      </c>
      <c r="C111" s="76" t="str">
        <f aca="true" t="shared" si="7" ref="C111:C118">CONCATENATE(E111,G111)</f>
        <v>141</v>
      </c>
      <c r="D111" s="6"/>
      <c r="E111" s="6">
        <v>14</v>
      </c>
      <c r="F111" s="68" t="s">
        <v>136</v>
      </c>
      <c r="G111" s="67">
        <v>1</v>
      </c>
      <c r="H111" s="86" t="s">
        <v>71</v>
      </c>
      <c r="I111" s="108"/>
      <c r="J111" t="s">
        <v>175</v>
      </c>
      <c r="K111" s="31" t="s">
        <v>175</v>
      </c>
      <c r="L111" s="136"/>
      <c r="M111" s="136"/>
      <c r="N111" s="31" t="s">
        <v>175</v>
      </c>
      <c r="O111" s="31" t="s">
        <v>175</v>
      </c>
      <c r="P111" s="136"/>
      <c r="Q111" s="136"/>
      <c r="R111" s="136"/>
      <c r="S111" s="31" t="s">
        <v>175</v>
      </c>
      <c r="T111" s="136"/>
      <c r="U111" s="136"/>
      <c r="V111" s="136"/>
      <c r="W111" s="136"/>
      <c r="X111" s="136"/>
      <c r="Y111" s="31" t="s">
        <v>175</v>
      </c>
      <c r="Z111" s="136"/>
      <c r="AA111" s="136"/>
      <c r="AB111" s="136"/>
      <c r="AC111" s="51"/>
      <c r="AD111" s="136"/>
      <c r="AE111" s="136"/>
      <c r="AF111" s="136"/>
      <c r="AG111" s="136"/>
      <c r="AH111" s="31" t="s">
        <v>175</v>
      </c>
      <c r="AI111" s="136"/>
      <c r="AJ111" s="136" t="s">
        <v>178</v>
      </c>
      <c r="AK111" s="51" t="s">
        <v>175</v>
      </c>
      <c r="AL111" s="51" t="s">
        <v>175</v>
      </c>
      <c r="AM111" s="136"/>
      <c r="AN111" s="136"/>
      <c r="AO111" s="136"/>
      <c r="AP111" s="136"/>
      <c r="AQ111" s="51" t="s">
        <v>175</v>
      </c>
      <c r="AR111" s="136"/>
      <c r="AS111" s="136"/>
      <c r="AT111" s="51" t="s">
        <v>175</v>
      </c>
      <c r="AU111" s="51" t="s">
        <v>175</v>
      </c>
      <c r="AV111" s="136"/>
      <c r="AW111" s="51" t="s">
        <v>175</v>
      </c>
      <c r="AX111" s="136"/>
      <c r="AY111" s="51" t="s">
        <v>175</v>
      </c>
      <c r="AZ111" s="199" t="s">
        <v>191</v>
      </c>
      <c r="BA111" s="51" t="s">
        <v>175</v>
      </c>
      <c r="BB111" s="199"/>
      <c r="BC111" s="199"/>
      <c r="BD111" s="51" t="s">
        <v>175</v>
      </c>
      <c r="BE111" s="199"/>
      <c r="BF111" s="51" t="s">
        <v>175</v>
      </c>
      <c r="BG111" s="199"/>
      <c r="BH111" s="175" t="s">
        <v>175</v>
      </c>
      <c r="BI111" s="31" t="s">
        <v>175</v>
      </c>
      <c r="BJ111" s="31" t="s">
        <v>175</v>
      </c>
      <c r="BK111" s="31" t="s">
        <v>175</v>
      </c>
      <c r="BL111" s="51" t="s">
        <v>175</v>
      </c>
      <c r="BM111" s="51" t="s">
        <v>175</v>
      </c>
      <c r="BN111" s="31" t="s">
        <v>175</v>
      </c>
      <c r="BO111" s="136"/>
      <c r="BP111" s="51" t="s">
        <v>175</v>
      </c>
      <c r="BQ111" s="136"/>
      <c r="BR111" s="31" t="s">
        <v>175</v>
      </c>
      <c r="BS111" s="137"/>
      <c r="BT111" s="51" t="s">
        <v>180</v>
      </c>
      <c r="BU111" s="45" t="s">
        <v>180</v>
      </c>
      <c r="BV111" s="139" t="s">
        <v>175</v>
      </c>
    </row>
    <row r="112" spans="2:74" ht="13.5" customHeight="1">
      <c r="B112" s="154">
        <v>107</v>
      </c>
      <c r="C112" s="76" t="str">
        <f t="shared" si="7"/>
        <v>142</v>
      </c>
      <c r="D112" s="6"/>
      <c r="E112" s="6">
        <v>14</v>
      </c>
      <c r="G112" s="67">
        <v>2</v>
      </c>
      <c r="H112" s="87" t="s">
        <v>135</v>
      </c>
      <c r="I112" s="109"/>
      <c r="J112" s="138"/>
      <c r="K112" s="136"/>
      <c r="L112" s="31" t="s">
        <v>175</v>
      </c>
      <c r="M112" s="136"/>
      <c r="N112" s="136"/>
      <c r="O112" s="136"/>
      <c r="P112" s="136"/>
      <c r="Q112" s="136"/>
      <c r="R112" s="136"/>
      <c r="S112" s="136"/>
      <c r="T112" s="136"/>
      <c r="U112" s="31" t="s">
        <v>175</v>
      </c>
      <c r="V112" s="136"/>
      <c r="W112" s="136"/>
      <c r="X112" s="136"/>
      <c r="Y112" s="136"/>
      <c r="Z112" s="51" t="s">
        <v>175</v>
      </c>
      <c r="AA112" s="136"/>
      <c r="AB112" s="136"/>
      <c r="AC112" s="51" t="s">
        <v>175</v>
      </c>
      <c r="AD112" s="31" t="s">
        <v>175</v>
      </c>
      <c r="AE112" s="136"/>
      <c r="AF112" s="136"/>
      <c r="AG112" s="31" t="s">
        <v>175</v>
      </c>
      <c r="AH112" s="136"/>
      <c r="AI112" s="31" t="s">
        <v>175</v>
      </c>
      <c r="AJ112" s="136"/>
      <c r="AK112" s="161"/>
      <c r="AL112" s="136"/>
      <c r="AM112" s="51" t="s">
        <v>175</v>
      </c>
      <c r="AN112" s="51" t="s">
        <v>175</v>
      </c>
      <c r="AO112" s="136"/>
      <c r="AP112" s="136"/>
      <c r="AQ112" s="136"/>
      <c r="AR112" s="51" t="s">
        <v>175</v>
      </c>
      <c r="AS112" s="51" t="s">
        <v>175</v>
      </c>
      <c r="AT112" s="136"/>
      <c r="AU112" s="136"/>
      <c r="AV112" s="136"/>
      <c r="AW112" s="136"/>
      <c r="AX112" s="51" t="s">
        <v>175</v>
      </c>
      <c r="AY112" s="137"/>
      <c r="AZ112" s="200"/>
      <c r="BA112" s="200"/>
      <c r="BB112" s="200"/>
      <c r="BC112" s="200"/>
      <c r="BD112" s="200"/>
      <c r="BE112" s="200"/>
      <c r="BF112" s="200"/>
      <c r="BG112" s="200"/>
      <c r="BH112" s="138"/>
      <c r="BI112" s="136"/>
      <c r="BJ112" s="136"/>
      <c r="BK112" s="136"/>
      <c r="BL112" s="136"/>
      <c r="BM112" s="136"/>
      <c r="BN112" s="136"/>
      <c r="BO112" s="136"/>
      <c r="BP112" s="136"/>
      <c r="BQ112" s="136"/>
      <c r="BR112" s="136"/>
      <c r="BS112" s="51" t="s">
        <v>175</v>
      </c>
      <c r="BT112" s="136"/>
      <c r="BU112" s="137"/>
      <c r="BV112" s="139"/>
    </row>
    <row r="113" spans="2:74" ht="13.5" customHeight="1">
      <c r="B113" s="154">
        <v>108</v>
      </c>
      <c r="C113" s="76" t="str">
        <f t="shared" si="7"/>
        <v>143</v>
      </c>
      <c r="D113" s="6"/>
      <c r="E113" s="6">
        <v>14</v>
      </c>
      <c r="F113" s="68" t="s">
        <v>137</v>
      </c>
      <c r="G113" s="67">
        <v>3</v>
      </c>
      <c r="H113" s="86" t="s">
        <v>71</v>
      </c>
      <c r="I113" s="108"/>
      <c r="J113" t="s">
        <v>175</v>
      </c>
      <c r="K113" s="136"/>
      <c r="L113" s="31" t="s">
        <v>175</v>
      </c>
      <c r="M113" s="136"/>
      <c r="N113" s="136"/>
      <c r="O113" s="31" t="s">
        <v>175</v>
      </c>
      <c r="P113" s="136"/>
      <c r="Q113" s="136"/>
      <c r="R113" s="31" t="s">
        <v>175</v>
      </c>
      <c r="S113" s="31" t="s">
        <v>175</v>
      </c>
      <c r="T113" s="136"/>
      <c r="U113" s="136"/>
      <c r="V113" s="136"/>
      <c r="W113" s="136"/>
      <c r="X113" s="136"/>
      <c r="Y113" s="136"/>
      <c r="Z113" s="51" t="s">
        <v>175</v>
      </c>
      <c r="AA113" s="136"/>
      <c r="AB113" s="136"/>
      <c r="AC113" s="51" t="s">
        <v>175</v>
      </c>
      <c r="AD113" s="136"/>
      <c r="AE113" s="136"/>
      <c r="AF113" s="136"/>
      <c r="AG113" s="136"/>
      <c r="AH113" s="136"/>
      <c r="AI113" s="136"/>
      <c r="AJ113" s="136"/>
      <c r="AK113" s="161"/>
      <c r="AL113" s="51"/>
      <c r="AM113" s="136"/>
      <c r="AN113" s="136"/>
      <c r="AO113" s="136"/>
      <c r="AP113" s="136"/>
      <c r="AQ113" s="51" t="s">
        <v>175</v>
      </c>
      <c r="AR113" s="136"/>
      <c r="AS113" s="136"/>
      <c r="AT113" s="51" t="s">
        <v>175</v>
      </c>
      <c r="AU113" s="51" t="s">
        <v>175</v>
      </c>
      <c r="AV113" s="51" t="s">
        <v>175</v>
      </c>
      <c r="AW113" s="51" t="s">
        <v>175</v>
      </c>
      <c r="AX113" s="136"/>
      <c r="AY113" s="51" t="s">
        <v>175</v>
      </c>
      <c r="AZ113" s="199" t="s">
        <v>191</v>
      </c>
      <c r="BA113" s="199"/>
      <c r="BB113" s="199"/>
      <c r="BC113" s="199"/>
      <c r="BD113" s="51" t="s">
        <v>175</v>
      </c>
      <c r="BE113" s="199"/>
      <c r="BF113" s="199"/>
      <c r="BG113" s="199"/>
      <c r="BH113" s="138"/>
      <c r="BI113" s="136"/>
      <c r="BJ113" s="136"/>
      <c r="BK113" s="136"/>
      <c r="BL113" s="136"/>
      <c r="BM113" s="51" t="s">
        <v>175</v>
      </c>
      <c r="BN113" s="136"/>
      <c r="BO113" s="136"/>
      <c r="BP113" s="51" t="s">
        <v>175</v>
      </c>
      <c r="BQ113" s="136"/>
      <c r="BR113" s="31" t="s">
        <v>175</v>
      </c>
      <c r="BS113" s="51" t="s">
        <v>175</v>
      </c>
      <c r="BT113" s="136"/>
      <c r="BU113" s="45" t="s">
        <v>180</v>
      </c>
      <c r="BV113" s="139"/>
    </row>
    <row r="114" spans="2:74" ht="13.5" customHeight="1">
      <c r="B114" s="154">
        <v>109</v>
      </c>
      <c r="C114" s="76" t="str">
        <f t="shared" si="7"/>
        <v>144</v>
      </c>
      <c r="D114" s="6"/>
      <c r="E114" s="6">
        <v>14</v>
      </c>
      <c r="G114" s="67">
        <v>4</v>
      </c>
      <c r="H114" s="87" t="s">
        <v>135</v>
      </c>
      <c r="I114" s="109"/>
      <c r="J114" s="138"/>
      <c r="K114" s="136"/>
      <c r="L114" s="136"/>
      <c r="M114" s="136"/>
      <c r="N114" s="136"/>
      <c r="O114" s="136"/>
      <c r="P114" s="136"/>
      <c r="Q114" s="136"/>
      <c r="R114" s="136"/>
      <c r="S114" s="136"/>
      <c r="T114" s="31" t="s">
        <v>175</v>
      </c>
      <c r="U114" s="31" t="s">
        <v>175</v>
      </c>
      <c r="V114" s="136"/>
      <c r="W114" s="136"/>
      <c r="X114" s="136"/>
      <c r="Y114" s="136"/>
      <c r="Z114" s="136"/>
      <c r="AA114" s="136"/>
      <c r="AB114" s="136"/>
      <c r="AC114" s="136"/>
      <c r="AD114" s="31" t="s">
        <v>175</v>
      </c>
      <c r="AE114" s="136"/>
      <c r="AF114" s="136"/>
      <c r="AG114" s="31" t="s">
        <v>175</v>
      </c>
      <c r="AH114" s="51" t="s">
        <v>175</v>
      </c>
      <c r="AI114" s="136"/>
      <c r="AJ114" s="136" t="s">
        <v>178</v>
      </c>
      <c r="AK114" s="161"/>
      <c r="AL114" s="51" t="s">
        <v>175</v>
      </c>
      <c r="AM114" s="51" t="s">
        <v>175</v>
      </c>
      <c r="AN114" s="51" t="s">
        <v>175</v>
      </c>
      <c r="AO114" s="136"/>
      <c r="AP114" s="136"/>
      <c r="AQ114" s="136"/>
      <c r="AR114" s="51" t="s">
        <v>175</v>
      </c>
      <c r="AS114" s="51" t="s">
        <v>175</v>
      </c>
      <c r="AT114" s="136"/>
      <c r="AU114" s="136"/>
      <c r="AV114" s="136"/>
      <c r="AW114" s="136"/>
      <c r="AX114" s="51" t="s">
        <v>175</v>
      </c>
      <c r="AY114" s="137"/>
      <c r="AZ114" s="199"/>
      <c r="BA114" s="199"/>
      <c r="BB114" s="199"/>
      <c r="BC114" s="199"/>
      <c r="BD114" s="199"/>
      <c r="BE114" s="199"/>
      <c r="BF114" s="199"/>
      <c r="BG114" s="199"/>
      <c r="BH114" s="175" t="s">
        <v>175</v>
      </c>
      <c r="BI114" s="136"/>
      <c r="BJ114" s="136"/>
      <c r="BK114" s="31" t="s">
        <v>175</v>
      </c>
      <c r="BL114" s="136"/>
      <c r="BM114" s="136"/>
      <c r="BN114" s="136"/>
      <c r="BO114" s="136"/>
      <c r="BP114" s="136"/>
      <c r="BQ114" s="136"/>
      <c r="BR114" s="136"/>
      <c r="BS114" s="137"/>
      <c r="BT114" s="136"/>
      <c r="BU114" s="137"/>
      <c r="BV114" s="139"/>
    </row>
    <row r="115" spans="2:74" ht="13.5" customHeight="1">
      <c r="B115" s="154">
        <v>110</v>
      </c>
      <c r="C115" s="76" t="str">
        <f t="shared" si="7"/>
        <v>145</v>
      </c>
      <c r="D115" s="6"/>
      <c r="E115" s="6">
        <v>14</v>
      </c>
      <c r="F115" s="68" t="s">
        <v>138</v>
      </c>
      <c r="G115" s="67">
        <v>5</v>
      </c>
      <c r="H115" s="86" t="s">
        <v>71</v>
      </c>
      <c r="I115" s="108"/>
      <c r="J115" t="s">
        <v>175</v>
      </c>
      <c r="K115" s="136"/>
      <c r="L115" s="136"/>
      <c r="M115" s="136"/>
      <c r="N115" s="136"/>
      <c r="O115" s="31" t="s">
        <v>175</v>
      </c>
      <c r="P115" s="136"/>
      <c r="Q115" s="136"/>
      <c r="R115" s="136"/>
      <c r="S115" s="31" t="s">
        <v>175</v>
      </c>
      <c r="T115" s="136"/>
      <c r="U115" s="136"/>
      <c r="V115" s="136"/>
      <c r="W115" s="136"/>
      <c r="X115" s="136"/>
      <c r="Y115" s="136"/>
      <c r="Z115" s="31" t="s">
        <v>175</v>
      </c>
      <c r="AA115" s="31"/>
      <c r="AB115" s="136"/>
      <c r="AC115" s="136"/>
      <c r="AD115" s="136"/>
      <c r="AE115" s="136"/>
      <c r="AF115" s="136"/>
      <c r="AG115" s="136"/>
      <c r="AH115" s="51" t="s">
        <v>175</v>
      </c>
      <c r="AI115" s="136"/>
      <c r="AJ115" s="136" t="s">
        <v>178</v>
      </c>
      <c r="AK115" s="161"/>
      <c r="AL115" s="136"/>
      <c r="AM115" s="136"/>
      <c r="AN115" s="136"/>
      <c r="AO115" s="136"/>
      <c r="AP115" s="136"/>
      <c r="AQ115" s="136"/>
      <c r="AR115" s="136"/>
      <c r="AS115" s="136"/>
      <c r="AT115" s="51" t="s">
        <v>175</v>
      </c>
      <c r="AU115" s="136"/>
      <c r="AV115" s="136"/>
      <c r="AW115" s="51" t="s">
        <v>175</v>
      </c>
      <c r="AX115" s="136"/>
      <c r="AY115" s="51" t="s">
        <v>175</v>
      </c>
      <c r="AZ115" s="199" t="s">
        <v>191</v>
      </c>
      <c r="BA115" s="199"/>
      <c r="BB115" s="199"/>
      <c r="BC115" s="199"/>
      <c r="BD115" s="51" t="s">
        <v>175</v>
      </c>
      <c r="BE115" s="199"/>
      <c r="BF115" s="51" t="s">
        <v>175</v>
      </c>
      <c r="BG115" s="199"/>
      <c r="BH115" s="138"/>
      <c r="BI115" s="136"/>
      <c r="BJ115" s="136"/>
      <c r="BK115" s="136"/>
      <c r="BL115" s="136"/>
      <c r="BM115" s="136"/>
      <c r="BN115" s="136"/>
      <c r="BO115" s="136"/>
      <c r="BP115" s="51" t="s">
        <v>175</v>
      </c>
      <c r="BQ115" s="136"/>
      <c r="BR115" s="31" t="s">
        <v>175</v>
      </c>
      <c r="BS115" s="51" t="s">
        <v>175</v>
      </c>
      <c r="BT115" s="136"/>
      <c r="BU115" s="137"/>
      <c r="BV115" s="139"/>
    </row>
    <row r="116" spans="2:74" ht="13.5" customHeight="1">
      <c r="B116" s="154">
        <v>111</v>
      </c>
      <c r="C116" s="76" t="str">
        <f t="shared" si="7"/>
        <v>146</v>
      </c>
      <c r="D116" s="6"/>
      <c r="E116" s="6">
        <v>14</v>
      </c>
      <c r="G116" s="67">
        <v>6</v>
      </c>
      <c r="H116" s="87" t="s">
        <v>135</v>
      </c>
      <c r="I116" s="109"/>
      <c r="J116" s="138"/>
      <c r="K116" s="136"/>
      <c r="L116" s="136"/>
      <c r="M116" s="136"/>
      <c r="N116" s="136"/>
      <c r="O116" s="136"/>
      <c r="P116" s="136"/>
      <c r="Q116" s="136"/>
      <c r="R116" s="136"/>
      <c r="S116" s="136"/>
      <c r="T116" s="31" t="s">
        <v>175</v>
      </c>
      <c r="U116" s="31" t="s">
        <v>175</v>
      </c>
      <c r="V116" s="136"/>
      <c r="W116" s="136"/>
      <c r="X116" s="136"/>
      <c r="Y116" s="136"/>
      <c r="Z116" s="136"/>
      <c r="AA116" s="136"/>
      <c r="AB116" s="136"/>
      <c r="AC116" s="31" t="s">
        <v>175</v>
      </c>
      <c r="AD116" s="31" t="s">
        <v>175</v>
      </c>
      <c r="AE116" s="136"/>
      <c r="AF116" s="136"/>
      <c r="AG116" s="31" t="s">
        <v>175</v>
      </c>
      <c r="AH116" s="136"/>
      <c r="AI116" s="136"/>
      <c r="AJ116" s="136"/>
      <c r="AK116" s="161"/>
      <c r="AL116" s="136"/>
      <c r="AM116" s="51" t="s">
        <v>175</v>
      </c>
      <c r="AN116" s="51" t="s">
        <v>175</v>
      </c>
      <c r="AO116" s="136"/>
      <c r="AP116" s="136"/>
      <c r="AQ116" s="136"/>
      <c r="AR116" s="51" t="s">
        <v>175</v>
      </c>
      <c r="AS116" s="51" t="s">
        <v>175</v>
      </c>
      <c r="AT116" s="136"/>
      <c r="AU116" s="51" t="s">
        <v>175</v>
      </c>
      <c r="AV116" s="136"/>
      <c r="AW116" s="136"/>
      <c r="AX116" s="51" t="s">
        <v>175</v>
      </c>
      <c r="AY116" s="137"/>
      <c r="AZ116" s="137"/>
      <c r="BA116" s="137"/>
      <c r="BB116" s="137"/>
      <c r="BC116" s="137"/>
      <c r="BD116" s="137"/>
      <c r="BE116" s="137"/>
      <c r="BF116" s="137"/>
      <c r="BG116" s="137"/>
      <c r="BH116" s="51" t="s">
        <v>175</v>
      </c>
      <c r="BI116" s="136"/>
      <c r="BJ116" s="136"/>
      <c r="BK116" s="31" t="s">
        <v>175</v>
      </c>
      <c r="BL116" s="136"/>
      <c r="BM116" s="136"/>
      <c r="BN116" s="136"/>
      <c r="BO116" s="136"/>
      <c r="BP116" s="136"/>
      <c r="BQ116" s="136"/>
      <c r="BR116" s="136"/>
      <c r="BS116" s="137"/>
      <c r="BT116" s="136"/>
      <c r="BU116" s="137"/>
      <c r="BV116" s="139"/>
    </row>
    <row r="117" spans="2:74" ht="13.5" customHeight="1">
      <c r="B117" s="154">
        <v>112</v>
      </c>
      <c r="C117" s="76" t="str">
        <f t="shared" si="7"/>
        <v>147</v>
      </c>
      <c r="D117" s="6"/>
      <c r="E117" s="6">
        <v>14</v>
      </c>
      <c r="F117" s="74" t="s">
        <v>139</v>
      </c>
      <c r="G117" s="67">
        <v>7</v>
      </c>
      <c r="H117" s="86" t="s">
        <v>71</v>
      </c>
      <c r="I117" s="108"/>
      <c r="J117" t="s">
        <v>175</v>
      </c>
      <c r="K117" s="31" t="s">
        <v>175</v>
      </c>
      <c r="L117" s="136"/>
      <c r="M117" s="136"/>
      <c r="N117" s="31" t="s">
        <v>175</v>
      </c>
      <c r="O117" s="31" t="s">
        <v>175</v>
      </c>
      <c r="P117" s="136"/>
      <c r="Q117" s="136"/>
      <c r="R117" s="31" t="s">
        <v>175</v>
      </c>
      <c r="S117" s="31" t="s">
        <v>175</v>
      </c>
      <c r="T117" s="136"/>
      <c r="U117" s="136"/>
      <c r="V117" s="136"/>
      <c r="W117" s="136"/>
      <c r="X117" s="136"/>
      <c r="Y117" s="31" t="s">
        <v>175</v>
      </c>
      <c r="Z117" s="31" t="s">
        <v>175</v>
      </c>
      <c r="AA117" s="31"/>
      <c r="AB117" s="136"/>
      <c r="AC117" s="136"/>
      <c r="AD117" s="136"/>
      <c r="AE117" s="136"/>
      <c r="AF117" s="136"/>
      <c r="AG117" s="136"/>
      <c r="AH117" s="31" t="s">
        <v>175</v>
      </c>
      <c r="AI117" s="136"/>
      <c r="AJ117" s="136" t="s">
        <v>178</v>
      </c>
      <c r="AK117" s="51" t="s">
        <v>175</v>
      </c>
      <c r="AL117" s="136"/>
      <c r="AM117" s="136"/>
      <c r="AN117" s="136"/>
      <c r="AO117" s="136"/>
      <c r="AP117" s="51" t="s">
        <v>175</v>
      </c>
      <c r="AQ117" s="136"/>
      <c r="AR117" s="136"/>
      <c r="AS117" s="136"/>
      <c r="AT117" s="51" t="s">
        <v>175</v>
      </c>
      <c r="AU117" s="51" t="s">
        <v>175</v>
      </c>
      <c r="AV117" s="51" t="s">
        <v>175</v>
      </c>
      <c r="AW117" s="51" t="s">
        <v>175</v>
      </c>
      <c r="AX117" s="136"/>
      <c r="AY117" s="51" t="s">
        <v>175</v>
      </c>
      <c r="AZ117" s="199" t="s">
        <v>191</v>
      </c>
      <c r="BA117" s="51" t="s">
        <v>175</v>
      </c>
      <c r="BB117" s="199"/>
      <c r="BC117" s="199"/>
      <c r="BD117" s="51" t="s">
        <v>175</v>
      </c>
      <c r="BE117" s="199"/>
      <c r="BF117" s="51" t="s">
        <v>175</v>
      </c>
      <c r="BG117" s="199"/>
      <c r="BH117" s="175" t="s">
        <v>175</v>
      </c>
      <c r="BI117" s="31" t="s">
        <v>175</v>
      </c>
      <c r="BJ117" s="31" t="s">
        <v>175</v>
      </c>
      <c r="BK117" s="136"/>
      <c r="BL117" s="136"/>
      <c r="BM117" s="51" t="s">
        <v>175</v>
      </c>
      <c r="BN117" s="31" t="s">
        <v>175</v>
      </c>
      <c r="BO117" s="136"/>
      <c r="BP117" s="51" t="s">
        <v>175</v>
      </c>
      <c r="BQ117" s="31" t="s">
        <v>175</v>
      </c>
      <c r="BR117" s="31" t="s">
        <v>175</v>
      </c>
      <c r="BS117" s="51" t="s">
        <v>175</v>
      </c>
      <c r="BT117" s="136"/>
      <c r="BU117" s="45" t="s">
        <v>180</v>
      </c>
      <c r="BV117" s="139" t="s">
        <v>175</v>
      </c>
    </row>
    <row r="118" spans="2:74" ht="13.5" customHeight="1" thickBot="1">
      <c r="B118" s="155">
        <v>113</v>
      </c>
      <c r="C118" s="115" t="str">
        <f t="shared" si="7"/>
        <v>148</v>
      </c>
      <c r="D118" s="88"/>
      <c r="E118" s="88">
        <v>14</v>
      </c>
      <c r="F118" s="169"/>
      <c r="G118" s="89">
        <v>8</v>
      </c>
      <c r="H118" s="125" t="s">
        <v>135</v>
      </c>
      <c r="I118" s="109"/>
      <c r="J118" s="138"/>
      <c r="K118" s="136"/>
      <c r="L118" s="31" t="s">
        <v>175</v>
      </c>
      <c r="M118" s="136"/>
      <c r="N118" s="136"/>
      <c r="O118" s="136"/>
      <c r="P118" s="136"/>
      <c r="Q118" s="136"/>
      <c r="R118" s="136"/>
      <c r="S118" s="136"/>
      <c r="T118" s="31" t="s">
        <v>175</v>
      </c>
      <c r="U118" s="31" t="s">
        <v>175</v>
      </c>
      <c r="V118" s="136"/>
      <c r="W118" s="136"/>
      <c r="X118" s="136"/>
      <c r="Y118" s="136"/>
      <c r="Z118" s="136"/>
      <c r="AA118" s="136"/>
      <c r="AB118" s="136"/>
      <c r="AC118" s="31" t="s">
        <v>175</v>
      </c>
      <c r="AD118" s="31" t="s">
        <v>175</v>
      </c>
      <c r="AE118" s="136"/>
      <c r="AF118" s="136"/>
      <c r="AG118" s="31" t="s">
        <v>175</v>
      </c>
      <c r="AH118" s="136"/>
      <c r="AI118" s="31" t="s">
        <v>175</v>
      </c>
      <c r="AJ118" s="136"/>
      <c r="AK118" s="161"/>
      <c r="AL118" s="51" t="s">
        <v>175</v>
      </c>
      <c r="AM118" s="51" t="s">
        <v>175</v>
      </c>
      <c r="AN118" s="51" t="s">
        <v>175</v>
      </c>
      <c r="AO118" s="136"/>
      <c r="AP118" s="136"/>
      <c r="AQ118" s="136"/>
      <c r="AR118" s="51" t="s">
        <v>175</v>
      </c>
      <c r="AS118" s="51" t="s">
        <v>175</v>
      </c>
      <c r="AT118" s="136"/>
      <c r="AU118" s="136"/>
      <c r="AV118" s="136"/>
      <c r="AW118" s="136"/>
      <c r="AX118" s="51" t="s">
        <v>175</v>
      </c>
      <c r="AY118" s="137"/>
      <c r="AZ118" s="200"/>
      <c r="BA118" s="200"/>
      <c r="BB118" s="200"/>
      <c r="BC118" s="200"/>
      <c r="BD118" s="200"/>
      <c r="BE118" s="200"/>
      <c r="BF118" s="200"/>
      <c r="BG118" s="200"/>
      <c r="BH118" s="138"/>
      <c r="BI118" s="136"/>
      <c r="BJ118" s="136"/>
      <c r="BK118" s="31" t="s">
        <v>175</v>
      </c>
      <c r="BL118" s="136"/>
      <c r="BM118" s="136"/>
      <c r="BN118" s="136"/>
      <c r="BO118" s="136"/>
      <c r="BP118" s="136"/>
      <c r="BQ118" s="136"/>
      <c r="BR118" s="136"/>
      <c r="BS118" s="137"/>
      <c r="BT118" s="136"/>
      <c r="BU118" s="137"/>
      <c r="BV118" s="139"/>
    </row>
    <row r="119" spans="2:74" ht="13.5" customHeight="1">
      <c r="B119" s="154">
        <v>114</v>
      </c>
      <c r="C119" s="76"/>
      <c r="D119" s="6"/>
      <c r="E119" s="55" t="s">
        <v>154</v>
      </c>
      <c r="H119" s="76"/>
      <c r="I119" s="99"/>
      <c r="J119" s="145"/>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62"/>
      <c r="AL119" s="146"/>
      <c r="AM119" s="146"/>
      <c r="AN119" s="146"/>
      <c r="AO119" s="146"/>
      <c r="AP119" s="146"/>
      <c r="AQ119" s="146"/>
      <c r="AR119" s="146"/>
      <c r="AS119" s="146"/>
      <c r="AT119" s="146"/>
      <c r="AU119" s="146"/>
      <c r="AV119" s="146"/>
      <c r="AW119" s="146"/>
      <c r="AX119" s="146"/>
      <c r="AY119" s="147"/>
      <c r="AZ119" s="201"/>
      <c r="BA119" s="201"/>
      <c r="BB119" s="201"/>
      <c r="BC119" s="201"/>
      <c r="BD119" s="201"/>
      <c r="BE119" s="201"/>
      <c r="BF119" s="201"/>
      <c r="BG119" s="201"/>
      <c r="BH119" s="145"/>
      <c r="BI119" s="146"/>
      <c r="BJ119" s="146"/>
      <c r="BK119" s="146"/>
      <c r="BL119" s="146"/>
      <c r="BM119" s="146"/>
      <c r="BN119" s="146"/>
      <c r="BO119" s="146"/>
      <c r="BP119" s="146"/>
      <c r="BQ119" s="146"/>
      <c r="BR119" s="146"/>
      <c r="BS119" s="147"/>
      <c r="BT119" s="146"/>
      <c r="BU119" s="147"/>
      <c r="BV119" s="247"/>
    </row>
    <row r="120" spans="2:74" ht="13.5" customHeight="1">
      <c r="B120" s="154">
        <v>115</v>
      </c>
      <c r="C120" s="76" t="str">
        <f>CONCATENATE(E120,G120)</f>
        <v>151</v>
      </c>
      <c r="D120" s="6"/>
      <c r="E120" s="6">
        <v>15</v>
      </c>
      <c r="G120" s="67">
        <v>1</v>
      </c>
      <c r="H120" s="79" t="s">
        <v>140</v>
      </c>
      <c r="I120" s="101" t="s">
        <v>176</v>
      </c>
      <c r="J120" t="s">
        <v>175</v>
      </c>
      <c r="K120" s="136"/>
      <c r="L120" s="136"/>
      <c r="M120" s="31" t="s">
        <v>175</v>
      </c>
      <c r="N120" s="31" t="s">
        <v>175</v>
      </c>
      <c r="O120" s="31" t="s">
        <v>175</v>
      </c>
      <c r="P120" s="31" t="s">
        <v>175</v>
      </c>
      <c r="Q120" s="136"/>
      <c r="R120" s="31" t="s">
        <v>175</v>
      </c>
      <c r="S120" s="136"/>
      <c r="T120" s="136"/>
      <c r="U120" s="31" t="s">
        <v>175</v>
      </c>
      <c r="V120" s="31" t="s">
        <v>175</v>
      </c>
      <c r="W120" s="136"/>
      <c r="X120" s="136"/>
      <c r="Y120" s="31" t="s">
        <v>175</v>
      </c>
      <c r="Z120" s="31" t="s">
        <v>175</v>
      </c>
      <c r="AA120" s="136"/>
      <c r="AB120" s="136"/>
      <c r="AC120" s="31" t="s">
        <v>175</v>
      </c>
      <c r="AD120" s="136"/>
      <c r="AE120" s="51" t="s">
        <v>175</v>
      </c>
      <c r="AF120" s="31" t="s">
        <v>175</v>
      </c>
      <c r="AG120" s="31" t="s">
        <v>175</v>
      </c>
      <c r="AH120" s="31" t="s">
        <v>175</v>
      </c>
      <c r="AI120" s="31" t="s">
        <v>175</v>
      </c>
      <c r="AJ120" s="136"/>
      <c r="AK120" s="51" t="s">
        <v>175</v>
      </c>
      <c r="AL120" s="51" t="s">
        <v>175</v>
      </c>
      <c r="AM120" s="51" t="s">
        <v>175</v>
      </c>
      <c r="AN120" s="136"/>
      <c r="AO120" s="136"/>
      <c r="AP120" s="51" t="s">
        <v>175</v>
      </c>
      <c r="AQ120" s="51" t="s">
        <v>175</v>
      </c>
      <c r="AR120" s="51" t="s">
        <v>175</v>
      </c>
      <c r="AS120" s="51" t="s">
        <v>175</v>
      </c>
      <c r="AT120" s="51" t="s">
        <v>175</v>
      </c>
      <c r="AU120" s="51" t="s">
        <v>175</v>
      </c>
      <c r="AV120" s="51" t="s">
        <v>175</v>
      </c>
      <c r="AW120" s="51" t="s">
        <v>175</v>
      </c>
      <c r="AX120" s="136"/>
      <c r="AY120" s="137"/>
      <c r="AZ120" s="199"/>
      <c r="BA120" s="199"/>
      <c r="BB120" s="139" t="s">
        <v>180</v>
      </c>
      <c r="BC120" s="51" t="s">
        <v>175</v>
      </c>
      <c r="BD120" s="51" t="s">
        <v>175</v>
      </c>
      <c r="BE120" s="6"/>
      <c r="BF120" s="51" t="s">
        <v>175</v>
      </c>
      <c r="BG120" s="51" t="s">
        <v>175</v>
      </c>
      <c r="BH120" s="175" t="s">
        <v>175</v>
      </c>
      <c r="BI120" s="31" t="s">
        <v>175</v>
      </c>
      <c r="BJ120" s="136"/>
      <c r="BK120" s="31" t="s">
        <v>175</v>
      </c>
      <c r="BL120" s="51" t="s">
        <v>175</v>
      </c>
      <c r="BM120" s="136"/>
      <c r="BN120" s="31" t="s">
        <v>175</v>
      </c>
      <c r="BO120" s="31" t="s">
        <v>175</v>
      </c>
      <c r="BP120" s="51" t="s">
        <v>175</v>
      </c>
      <c r="BQ120" s="136"/>
      <c r="BR120" s="136"/>
      <c r="BS120" s="51" t="s">
        <v>175</v>
      </c>
      <c r="BT120" s="51" t="s">
        <v>180</v>
      </c>
      <c r="BU120" s="137"/>
      <c r="BV120" s="139" t="s">
        <v>175</v>
      </c>
    </row>
    <row r="121" spans="2:74" ht="13.5" customHeight="1">
      <c r="B121" s="154">
        <v>116</v>
      </c>
      <c r="C121" s="76" t="str">
        <f>CONCATENATE(E121,G121)</f>
        <v>152</v>
      </c>
      <c r="D121" s="6"/>
      <c r="E121" s="6">
        <v>15</v>
      </c>
      <c r="G121" s="67">
        <v>2</v>
      </c>
      <c r="H121" s="81" t="s">
        <v>131</v>
      </c>
      <c r="I121" s="101" t="s">
        <v>176</v>
      </c>
      <c r="J121" s="138"/>
      <c r="K121" s="31" t="s">
        <v>175</v>
      </c>
      <c r="L121" s="136"/>
      <c r="M121" s="136"/>
      <c r="N121" s="136"/>
      <c r="O121" s="136"/>
      <c r="P121" s="136"/>
      <c r="Q121" s="136"/>
      <c r="R121" s="136"/>
      <c r="S121" s="136"/>
      <c r="T121" s="31" t="s">
        <v>175</v>
      </c>
      <c r="U121" s="136"/>
      <c r="V121" s="136"/>
      <c r="W121" s="136"/>
      <c r="X121" s="31" t="s">
        <v>175</v>
      </c>
      <c r="Y121" s="136"/>
      <c r="Z121" s="136"/>
      <c r="AA121" s="31" t="s">
        <v>175</v>
      </c>
      <c r="AB121" s="136"/>
      <c r="AC121" s="136"/>
      <c r="AD121" s="31" t="s">
        <v>175</v>
      </c>
      <c r="AE121" s="31" t="s">
        <v>175</v>
      </c>
      <c r="AF121" s="136"/>
      <c r="AG121" s="136"/>
      <c r="AH121" s="136"/>
      <c r="AI121" s="136"/>
      <c r="AJ121" s="136" t="s">
        <v>178</v>
      </c>
      <c r="AK121" s="161"/>
      <c r="AL121" s="136"/>
      <c r="AM121" s="136"/>
      <c r="AN121" s="51" t="s">
        <v>175</v>
      </c>
      <c r="AO121" s="136"/>
      <c r="AP121" s="136"/>
      <c r="AQ121" s="136"/>
      <c r="AR121" s="136"/>
      <c r="AS121" s="136"/>
      <c r="AT121" s="136"/>
      <c r="AU121" s="136"/>
      <c r="AV121" s="136"/>
      <c r="AW121" s="136"/>
      <c r="AX121" s="51" t="s">
        <v>175</v>
      </c>
      <c r="AY121" s="137"/>
      <c r="AZ121" s="199" t="s">
        <v>191</v>
      </c>
      <c r="BA121" s="199"/>
      <c r="BB121" s="199"/>
      <c r="BC121" s="199"/>
      <c r="BD121" s="199"/>
      <c r="BE121" s="199"/>
      <c r="BF121" s="199"/>
      <c r="BG121" s="199"/>
      <c r="BH121" s="138"/>
      <c r="BI121" s="136"/>
      <c r="BJ121" s="31" t="s">
        <v>175</v>
      </c>
      <c r="BK121" s="136"/>
      <c r="BL121" s="136"/>
      <c r="BM121" s="51" t="s">
        <v>175</v>
      </c>
      <c r="BN121" s="136"/>
      <c r="BO121" s="136"/>
      <c r="BP121" s="136"/>
      <c r="BQ121" s="31" t="s">
        <v>175</v>
      </c>
      <c r="BR121" s="31" t="s">
        <v>175</v>
      </c>
      <c r="BS121" s="137"/>
      <c r="BT121" s="136"/>
      <c r="BU121" s="45" t="s">
        <v>180</v>
      </c>
      <c r="BV121" s="139"/>
    </row>
    <row r="122" spans="2:74" ht="13.5" customHeight="1">
      <c r="B122" s="154">
        <v>117</v>
      </c>
      <c r="C122" s="76" t="str">
        <f>CONCATENATE(E122,G122)</f>
        <v>153</v>
      </c>
      <c r="D122" s="6"/>
      <c r="E122" s="6">
        <v>15</v>
      </c>
      <c r="G122" s="67">
        <v>3</v>
      </c>
      <c r="H122" s="81" t="s">
        <v>141</v>
      </c>
      <c r="I122" s="103" t="s">
        <v>176</v>
      </c>
      <c r="J122" s="138"/>
      <c r="K122" s="136"/>
      <c r="L122" s="136"/>
      <c r="M122" s="136"/>
      <c r="N122" s="136"/>
      <c r="O122" s="136"/>
      <c r="P122" s="136"/>
      <c r="Q122" s="136"/>
      <c r="R122" s="136"/>
      <c r="S122" s="136"/>
      <c r="T122" s="136"/>
      <c r="U122" s="136"/>
      <c r="V122" s="136"/>
      <c r="W122" s="136"/>
      <c r="X122" s="136"/>
      <c r="Y122" s="136"/>
      <c r="Z122" s="136"/>
      <c r="AA122" s="136"/>
      <c r="AB122" s="136"/>
      <c r="AC122" s="136"/>
      <c r="AD122" s="31" t="s">
        <v>175</v>
      </c>
      <c r="AE122" s="136"/>
      <c r="AF122" s="136"/>
      <c r="AG122" s="31" t="s">
        <v>175</v>
      </c>
      <c r="AH122" s="136"/>
      <c r="AI122" s="136"/>
      <c r="AJ122" s="136"/>
      <c r="AK122" s="161"/>
      <c r="AL122" s="136"/>
      <c r="AM122" s="136"/>
      <c r="AN122" s="136"/>
      <c r="AO122" s="51" t="s">
        <v>175</v>
      </c>
      <c r="AP122" s="136"/>
      <c r="AQ122" s="136"/>
      <c r="AR122" s="136"/>
      <c r="AS122" s="136"/>
      <c r="AT122" s="136"/>
      <c r="AU122" s="136"/>
      <c r="AV122" s="51" t="s">
        <v>175</v>
      </c>
      <c r="AW122" s="136"/>
      <c r="AX122" s="136"/>
      <c r="AY122" s="51" t="s">
        <v>175</v>
      </c>
      <c r="AZ122" s="52"/>
      <c r="BA122" s="51" t="s">
        <v>175</v>
      </c>
      <c r="BB122" s="52"/>
      <c r="BC122" s="52"/>
      <c r="BD122" s="52"/>
      <c r="BE122" s="52"/>
      <c r="BF122" s="52"/>
      <c r="BG122" s="52"/>
      <c r="BH122" s="138"/>
      <c r="BI122" s="136"/>
      <c r="BJ122" s="136"/>
      <c r="BK122" s="136"/>
      <c r="BL122" s="136"/>
      <c r="BM122" s="136"/>
      <c r="BN122" s="136"/>
      <c r="BO122" s="31" t="s">
        <v>175</v>
      </c>
      <c r="BP122" s="136"/>
      <c r="BQ122" s="136"/>
      <c r="BR122" s="136"/>
      <c r="BS122" s="137"/>
      <c r="BT122" s="136"/>
      <c r="BU122" s="137"/>
      <c r="BV122" s="139" t="s">
        <v>175</v>
      </c>
    </row>
    <row r="123" spans="2:74" ht="13.5" customHeight="1" thickBot="1">
      <c r="B123" s="155">
        <v>118</v>
      </c>
      <c r="C123" s="115" t="str">
        <f>CONCATENATE(E123,G123)</f>
        <v>154</v>
      </c>
      <c r="D123" s="88"/>
      <c r="E123" s="88">
        <v>15</v>
      </c>
      <c r="F123" s="169"/>
      <c r="G123" s="89">
        <v>4</v>
      </c>
      <c r="H123" s="126" t="s">
        <v>96</v>
      </c>
      <c r="I123" s="101" t="s">
        <v>176</v>
      </c>
      <c r="J123" s="148"/>
      <c r="K123" s="149"/>
      <c r="L123" s="149"/>
      <c r="M123" s="149"/>
      <c r="N123" s="149"/>
      <c r="O123" s="149"/>
      <c r="P123" s="149"/>
      <c r="Q123" s="149"/>
      <c r="R123" s="149"/>
      <c r="S123" s="31" t="s">
        <v>175</v>
      </c>
      <c r="T123" s="31" t="s">
        <v>175</v>
      </c>
      <c r="U123" s="149"/>
      <c r="V123" s="149"/>
      <c r="W123" s="149"/>
      <c r="X123" s="149"/>
      <c r="Y123" s="149"/>
      <c r="Z123" s="149"/>
      <c r="AA123" s="149"/>
      <c r="AB123" s="149"/>
      <c r="AC123" s="149"/>
      <c r="AD123" s="149"/>
      <c r="AE123" s="149"/>
      <c r="AF123" s="149"/>
      <c r="AG123" s="149"/>
      <c r="AH123" s="149"/>
      <c r="AI123" s="149"/>
      <c r="AJ123" s="149"/>
      <c r="AK123" s="165"/>
      <c r="AL123" s="149"/>
      <c r="AM123" s="149"/>
      <c r="AN123" s="149"/>
      <c r="AO123" s="149"/>
      <c r="AP123" s="149"/>
      <c r="AQ123" s="149"/>
      <c r="AR123" s="149"/>
      <c r="AS123" s="149"/>
      <c r="AT123" s="149"/>
      <c r="AU123" s="149"/>
      <c r="AV123" s="149"/>
      <c r="AW123" s="149"/>
      <c r="AX123" s="51" t="s">
        <v>175</v>
      </c>
      <c r="AY123" s="150"/>
      <c r="AZ123" s="202"/>
      <c r="BA123" s="202"/>
      <c r="BB123" s="202"/>
      <c r="BC123" s="202"/>
      <c r="BD123" s="202"/>
      <c r="BE123" s="202"/>
      <c r="BF123" s="202"/>
      <c r="BG123" s="202"/>
      <c r="BH123" s="148"/>
      <c r="BI123" s="149"/>
      <c r="BJ123" s="149"/>
      <c r="BK123" s="149"/>
      <c r="BL123" s="149"/>
      <c r="BM123" s="149"/>
      <c r="BN123" s="149"/>
      <c r="BO123" s="149"/>
      <c r="BP123" s="149"/>
      <c r="BQ123" s="31" t="s">
        <v>175</v>
      </c>
      <c r="BR123" s="149"/>
      <c r="BS123" s="150"/>
      <c r="BT123" s="149"/>
      <c r="BU123" s="150"/>
      <c r="BV123" s="139"/>
    </row>
    <row r="124" spans="2:74" ht="13.5" customHeight="1">
      <c r="B124" s="154">
        <v>119</v>
      </c>
      <c r="C124" s="76"/>
      <c r="D124" s="6"/>
      <c r="E124" s="48" t="s">
        <v>155</v>
      </c>
      <c r="H124" s="76"/>
      <c r="I124" s="99"/>
      <c r="J124" s="145"/>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62"/>
      <c r="AL124" s="146"/>
      <c r="AM124" s="146"/>
      <c r="AN124" s="146"/>
      <c r="AO124" s="146"/>
      <c r="AP124" s="146"/>
      <c r="AQ124" s="146"/>
      <c r="AR124" s="146"/>
      <c r="AS124" s="146"/>
      <c r="AT124" s="146"/>
      <c r="AU124" s="146"/>
      <c r="AV124" s="146"/>
      <c r="AW124" s="146"/>
      <c r="AX124" s="146"/>
      <c r="AY124" s="147"/>
      <c r="AZ124" s="201"/>
      <c r="BA124" s="201"/>
      <c r="BB124" s="201"/>
      <c r="BC124" s="201"/>
      <c r="BD124" s="201"/>
      <c r="BE124" s="201"/>
      <c r="BF124" s="201"/>
      <c r="BG124" s="201"/>
      <c r="BH124" s="145"/>
      <c r="BI124" s="146"/>
      <c r="BJ124" s="146"/>
      <c r="BK124" s="146"/>
      <c r="BL124" s="146"/>
      <c r="BM124" s="146"/>
      <c r="BN124" s="146"/>
      <c r="BO124" s="146"/>
      <c r="BP124" s="146"/>
      <c r="BQ124" s="146"/>
      <c r="BR124" s="146"/>
      <c r="BS124" s="147"/>
      <c r="BT124" s="146"/>
      <c r="BU124" s="147"/>
      <c r="BV124" s="247"/>
    </row>
    <row r="125" spans="2:74" ht="13.5" customHeight="1">
      <c r="B125" s="154">
        <v>120</v>
      </c>
      <c r="C125" s="76" t="str">
        <f>CONCATENATE(E125,G125)</f>
        <v>161</v>
      </c>
      <c r="D125" s="6"/>
      <c r="E125" s="6">
        <v>16</v>
      </c>
      <c r="G125" s="67">
        <v>1</v>
      </c>
      <c r="H125" s="77" t="s">
        <v>20</v>
      </c>
      <c r="I125" s="100"/>
      <c r="J125" s="138"/>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61"/>
      <c r="AL125" s="136"/>
      <c r="AM125" s="136"/>
      <c r="AN125" s="136"/>
      <c r="AO125" s="136"/>
      <c r="AP125" s="51" t="s">
        <v>175</v>
      </c>
      <c r="AQ125" s="136"/>
      <c r="AR125" s="136"/>
      <c r="AS125" s="136"/>
      <c r="AT125" s="51" t="s">
        <v>175</v>
      </c>
      <c r="AU125" s="136"/>
      <c r="AV125" s="136"/>
      <c r="AW125" s="136"/>
      <c r="AX125" s="136"/>
      <c r="AY125" s="137"/>
      <c r="AZ125" s="200"/>
      <c r="BA125" s="200"/>
      <c r="BB125" s="200"/>
      <c r="BC125" s="200"/>
      <c r="BD125" s="200"/>
      <c r="BE125" s="200"/>
      <c r="BF125" s="51" t="s">
        <v>175</v>
      </c>
      <c r="BG125" s="200"/>
      <c r="BH125" s="138"/>
      <c r="BI125" s="31" t="s">
        <v>175</v>
      </c>
      <c r="BJ125" s="136"/>
      <c r="BK125" s="136"/>
      <c r="BL125" s="136"/>
      <c r="BM125" s="136"/>
      <c r="BN125" s="136"/>
      <c r="BO125" s="136"/>
      <c r="BP125" s="136"/>
      <c r="BQ125" s="136"/>
      <c r="BR125" s="136"/>
      <c r="BS125" s="137"/>
      <c r="BT125" s="136"/>
      <c r="BU125" s="137"/>
      <c r="BV125" s="139"/>
    </row>
    <row r="126" spans="2:74" ht="13.5" customHeight="1">
      <c r="B126" s="154">
        <v>121</v>
      </c>
      <c r="C126" s="76" t="str">
        <f>CONCATENATE(E126,G126)</f>
        <v>162</v>
      </c>
      <c r="D126" s="6"/>
      <c r="E126" s="6">
        <v>16</v>
      </c>
      <c r="G126" s="67">
        <v>2</v>
      </c>
      <c r="H126" s="77" t="s">
        <v>18</v>
      </c>
      <c r="I126" s="100"/>
      <c r="J126" s="138"/>
      <c r="K126" s="136"/>
      <c r="L126" s="136"/>
      <c r="M126" s="31" t="s">
        <v>175</v>
      </c>
      <c r="N126" s="31" t="s">
        <v>175</v>
      </c>
      <c r="O126" s="31" t="s">
        <v>175</v>
      </c>
      <c r="P126" s="31" t="s">
        <v>175</v>
      </c>
      <c r="Q126" s="136"/>
      <c r="R126" s="31" t="s">
        <v>175</v>
      </c>
      <c r="S126" s="136"/>
      <c r="T126" s="136"/>
      <c r="U126" s="136"/>
      <c r="V126" s="136"/>
      <c r="W126" s="31" t="s">
        <v>175</v>
      </c>
      <c r="X126" s="136"/>
      <c r="Y126" s="31" t="s">
        <v>175</v>
      </c>
      <c r="Z126" s="31" t="s">
        <v>175</v>
      </c>
      <c r="AA126" s="31" t="s">
        <v>175</v>
      </c>
      <c r="AB126" s="136"/>
      <c r="AC126" s="31" t="s">
        <v>175</v>
      </c>
      <c r="AD126" s="136"/>
      <c r="AE126" s="136"/>
      <c r="AF126" s="31" t="s">
        <v>175</v>
      </c>
      <c r="AG126" s="31" t="s">
        <v>175</v>
      </c>
      <c r="AH126" s="31" t="s">
        <v>175</v>
      </c>
      <c r="AI126" s="31" t="s">
        <v>175</v>
      </c>
      <c r="AJ126" s="136" t="s">
        <v>178</v>
      </c>
      <c r="AK126" s="161"/>
      <c r="AL126" s="136"/>
      <c r="AM126" s="51" t="s">
        <v>175</v>
      </c>
      <c r="AN126" s="136"/>
      <c r="AO126" s="51" t="s">
        <v>175</v>
      </c>
      <c r="AP126" s="136"/>
      <c r="AQ126" s="51" t="s">
        <v>175</v>
      </c>
      <c r="AR126" s="136"/>
      <c r="AS126" s="51" t="s">
        <v>175</v>
      </c>
      <c r="AT126" s="136"/>
      <c r="AU126" s="51" t="s">
        <v>175</v>
      </c>
      <c r="AV126" s="51" t="s">
        <v>175</v>
      </c>
      <c r="AW126" s="51" t="s">
        <v>175</v>
      </c>
      <c r="AX126" s="136"/>
      <c r="AY126" s="51" t="s">
        <v>175</v>
      </c>
      <c r="AZ126" s="199" t="s">
        <v>191</v>
      </c>
      <c r="BA126" s="51" t="s">
        <v>175</v>
      </c>
      <c r="BB126" s="199"/>
      <c r="BC126" s="51" t="s">
        <v>175</v>
      </c>
      <c r="BD126" s="51" t="s">
        <v>175</v>
      </c>
      <c r="BE126" s="199"/>
      <c r="BF126" s="199"/>
      <c r="BG126" s="51" t="s">
        <v>175</v>
      </c>
      <c r="BH126" s="175" t="s">
        <v>175</v>
      </c>
      <c r="BI126" s="136"/>
      <c r="BJ126" s="136"/>
      <c r="BK126" s="31" t="s">
        <v>175</v>
      </c>
      <c r="BL126" s="51" t="s">
        <v>175</v>
      </c>
      <c r="BM126" s="136"/>
      <c r="BN126" s="31" t="s">
        <v>175</v>
      </c>
      <c r="BO126" s="136"/>
      <c r="BP126" s="51" t="s">
        <v>175</v>
      </c>
      <c r="BQ126" s="31" t="s">
        <v>175</v>
      </c>
      <c r="BR126" s="136"/>
      <c r="BS126" s="137"/>
      <c r="BT126" s="51" t="s">
        <v>180</v>
      </c>
      <c r="BU126" s="45" t="s">
        <v>180</v>
      </c>
      <c r="BV126" s="139" t="s">
        <v>175</v>
      </c>
    </row>
    <row r="127" spans="2:74" ht="13.5" customHeight="1">
      <c r="B127" s="154">
        <v>122</v>
      </c>
      <c r="C127" s="76" t="str">
        <f>CONCATENATE(E127,G127)</f>
        <v>163</v>
      </c>
      <c r="D127" s="6"/>
      <c r="E127" s="6">
        <v>16</v>
      </c>
      <c r="G127" s="67">
        <v>3</v>
      </c>
      <c r="H127" s="77" t="s">
        <v>19</v>
      </c>
      <c r="I127" s="100"/>
      <c r="J127" t="s">
        <v>175</v>
      </c>
      <c r="K127" s="31" t="s">
        <v>175</v>
      </c>
      <c r="L127" s="31" t="s">
        <v>175</v>
      </c>
      <c r="M127" s="136"/>
      <c r="N127" s="136"/>
      <c r="O127" s="136"/>
      <c r="P127" s="136"/>
      <c r="Q127" s="31" t="s">
        <v>175</v>
      </c>
      <c r="R127" s="136"/>
      <c r="S127" s="31" t="s">
        <v>175</v>
      </c>
      <c r="T127" s="31" t="s">
        <v>175</v>
      </c>
      <c r="U127" s="31" t="s">
        <v>175</v>
      </c>
      <c r="V127" s="31" t="s">
        <v>175</v>
      </c>
      <c r="W127" s="136"/>
      <c r="X127" s="136"/>
      <c r="Y127" s="136"/>
      <c r="Z127" s="136"/>
      <c r="AA127" s="136"/>
      <c r="AB127" s="136"/>
      <c r="AC127" s="136"/>
      <c r="AD127" s="136"/>
      <c r="AE127" s="31" t="s">
        <v>175</v>
      </c>
      <c r="AF127" s="136"/>
      <c r="AG127" s="136"/>
      <c r="AH127" s="136"/>
      <c r="AI127" s="136"/>
      <c r="AJ127" s="136"/>
      <c r="AK127" s="51" t="s">
        <v>175</v>
      </c>
      <c r="AL127" s="51" t="s">
        <v>175</v>
      </c>
      <c r="AM127" s="136"/>
      <c r="AN127" s="51" t="s">
        <v>175</v>
      </c>
      <c r="AO127" s="136"/>
      <c r="AP127" s="136"/>
      <c r="AQ127" s="136"/>
      <c r="AR127" s="51" t="s">
        <v>175</v>
      </c>
      <c r="AS127" s="136"/>
      <c r="AT127" s="136"/>
      <c r="AU127" s="136"/>
      <c r="AV127" s="136"/>
      <c r="AW127" s="136"/>
      <c r="AX127" s="136"/>
      <c r="AY127" s="137"/>
      <c r="AZ127" s="200"/>
      <c r="BA127" s="200"/>
      <c r="BB127" s="139" t="s">
        <v>180</v>
      </c>
      <c r="BC127" s="51" t="s">
        <v>175</v>
      </c>
      <c r="BD127" s="207"/>
      <c r="BE127" s="51" t="s">
        <v>175</v>
      </c>
      <c r="BF127" s="207"/>
      <c r="BG127" s="207"/>
      <c r="BH127" s="138"/>
      <c r="BI127" s="136"/>
      <c r="BJ127" s="136"/>
      <c r="BK127" s="136"/>
      <c r="BL127" s="136"/>
      <c r="BM127" s="51" t="s">
        <v>175</v>
      </c>
      <c r="BN127" s="136"/>
      <c r="BO127" s="31" t="s">
        <v>175</v>
      </c>
      <c r="BP127" s="136"/>
      <c r="BQ127" s="136"/>
      <c r="BR127" s="31" t="s">
        <v>175</v>
      </c>
      <c r="BS127" s="51" t="s">
        <v>175</v>
      </c>
      <c r="BT127" s="136"/>
      <c r="BU127" s="45" t="s">
        <v>180</v>
      </c>
      <c r="BV127" s="139"/>
    </row>
    <row r="128" spans="2:74" ht="13.5" customHeight="1">
      <c r="B128" s="154">
        <v>123</v>
      </c>
      <c r="C128" s="76" t="str">
        <f>CONCATENATE(E128,G128)</f>
        <v>164</v>
      </c>
      <c r="D128" s="6"/>
      <c r="E128" s="6">
        <v>16</v>
      </c>
      <c r="G128" s="67">
        <v>4</v>
      </c>
      <c r="H128" s="77" t="s">
        <v>21</v>
      </c>
      <c r="I128" s="100"/>
      <c r="J128" s="142"/>
      <c r="K128" s="140"/>
      <c r="L128" s="140"/>
      <c r="M128" s="140"/>
      <c r="N128" s="140"/>
      <c r="O128" s="140"/>
      <c r="P128" s="140"/>
      <c r="Q128" s="140"/>
      <c r="R128" s="140"/>
      <c r="S128" s="140"/>
      <c r="T128" s="140"/>
      <c r="U128" s="140"/>
      <c r="V128" s="140"/>
      <c r="W128" s="140"/>
      <c r="X128" s="31" t="s">
        <v>175</v>
      </c>
      <c r="Y128" s="140"/>
      <c r="Z128" s="140"/>
      <c r="AA128" s="140"/>
      <c r="AB128" s="140"/>
      <c r="AC128" s="140"/>
      <c r="AD128" s="31" t="s">
        <v>175</v>
      </c>
      <c r="AE128" s="140"/>
      <c r="AF128" s="140"/>
      <c r="AG128" s="140"/>
      <c r="AH128" s="140"/>
      <c r="AI128" s="140"/>
      <c r="AJ128" s="140"/>
      <c r="AK128" s="166"/>
      <c r="AL128" s="140"/>
      <c r="AM128" s="140"/>
      <c r="AN128" s="140"/>
      <c r="AO128" s="140"/>
      <c r="AP128" s="140"/>
      <c r="AQ128" s="140"/>
      <c r="AR128" s="140"/>
      <c r="AS128" s="140"/>
      <c r="AT128" s="140"/>
      <c r="AU128" s="140"/>
      <c r="AV128" s="140"/>
      <c r="AW128" s="140"/>
      <c r="AX128" s="51" t="s">
        <v>175</v>
      </c>
      <c r="AY128" s="141"/>
      <c r="AZ128" s="203"/>
      <c r="BA128" s="203"/>
      <c r="BB128" s="203"/>
      <c r="BC128" s="203"/>
      <c r="BD128" s="203"/>
      <c r="BE128" s="203"/>
      <c r="BF128" s="203"/>
      <c r="BG128" s="203"/>
      <c r="BH128" s="142"/>
      <c r="BI128" s="140"/>
      <c r="BJ128" s="31" t="s">
        <v>175</v>
      </c>
      <c r="BK128" s="140"/>
      <c r="BL128" s="140"/>
      <c r="BM128" s="140"/>
      <c r="BN128" s="140"/>
      <c r="BO128" s="140"/>
      <c r="BP128" s="140"/>
      <c r="BQ128" s="140"/>
      <c r="BR128" s="140"/>
      <c r="BS128" s="141"/>
      <c r="BT128" s="136"/>
      <c r="BU128" s="137"/>
      <c r="BV128" s="139"/>
    </row>
    <row r="129" spans="2:74" ht="13.5" customHeight="1" thickBot="1">
      <c r="B129" s="155">
        <v>124</v>
      </c>
      <c r="C129" s="115" t="str">
        <f>CONCATENATE(E129,G129)</f>
        <v>165</v>
      </c>
      <c r="D129" s="88"/>
      <c r="E129" s="88">
        <v>16</v>
      </c>
      <c r="F129" s="169"/>
      <c r="G129" s="89">
        <v>5</v>
      </c>
      <c r="H129" s="90" t="s">
        <v>22</v>
      </c>
      <c r="I129" s="157"/>
      <c r="J129" s="144"/>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67"/>
      <c r="AL129" s="143"/>
      <c r="AM129" s="143"/>
      <c r="AN129" s="143"/>
      <c r="AO129" s="143"/>
      <c r="AP129" s="143"/>
      <c r="AQ129" s="143"/>
      <c r="AR129" s="143"/>
      <c r="AS129" s="143"/>
      <c r="AT129" s="143"/>
      <c r="AU129" s="143"/>
      <c r="AV129" s="143"/>
      <c r="AW129" s="143"/>
      <c r="AX129" s="143"/>
      <c r="AY129" s="151"/>
      <c r="AZ129" s="204"/>
      <c r="BA129" s="204"/>
      <c r="BB129" s="204"/>
      <c r="BC129" s="204"/>
      <c r="BD129" s="204"/>
      <c r="BE129" s="204"/>
      <c r="BF129" s="204"/>
      <c r="BG129" s="204"/>
      <c r="BH129" s="144"/>
      <c r="BI129" s="143"/>
      <c r="BJ129" s="143"/>
      <c r="BK129" s="143"/>
      <c r="BL129" s="143"/>
      <c r="BM129" s="143"/>
      <c r="BN129" s="143"/>
      <c r="BO129" s="143"/>
      <c r="BP129" s="143"/>
      <c r="BQ129" s="143"/>
      <c r="BR129" s="143"/>
      <c r="BS129" s="151"/>
      <c r="BT129" s="143"/>
      <c r="BU129" s="151"/>
      <c r="BV129" s="248"/>
    </row>
    <row r="130" spans="2:30" ht="13.5" customHeight="1">
      <c r="B130" s="75"/>
      <c r="W130" s="96"/>
      <c r="X130" s="96"/>
      <c r="Y130" s="96"/>
      <c r="Z130" s="96"/>
      <c r="AA130" s="96"/>
      <c r="AB130" s="74"/>
      <c r="AC130" s="74"/>
      <c r="AD130" s="74"/>
    </row>
    <row r="131" spans="10:30" ht="13.5" customHeight="1">
      <c r="J131" s="6"/>
      <c r="U131" s="94"/>
      <c r="W131" s="96"/>
      <c r="X131" s="96"/>
      <c r="Y131" s="96"/>
      <c r="Z131" s="96"/>
      <c r="AA131" s="96"/>
      <c r="AB131" s="74"/>
      <c r="AC131" s="74"/>
      <c r="AD131" s="74"/>
    </row>
    <row r="132" spans="10:30" ht="13.5" customHeight="1">
      <c r="J132" s="6"/>
      <c r="W132" s="96"/>
      <c r="X132" s="96"/>
      <c r="Y132" s="96"/>
      <c r="Z132" s="96"/>
      <c r="AA132" s="96"/>
      <c r="AB132" s="74"/>
      <c r="AC132" s="74"/>
      <c r="AD132" s="74"/>
    </row>
    <row r="133" spans="10:30" ht="13.5" customHeight="1">
      <c r="J133" s="6"/>
      <c r="W133" s="96"/>
      <c r="X133" s="96"/>
      <c r="Y133" s="96"/>
      <c r="Z133" s="96"/>
      <c r="AA133" s="96"/>
      <c r="AB133" s="74"/>
      <c r="AC133" s="74"/>
      <c r="AD133" s="74"/>
    </row>
    <row r="134" spans="10:30" ht="13.5" customHeight="1">
      <c r="J134" s="6"/>
      <c r="W134" s="96"/>
      <c r="X134" s="96"/>
      <c r="Y134" s="96"/>
      <c r="Z134" s="96"/>
      <c r="AA134" s="96"/>
      <c r="AB134" s="74"/>
      <c r="AC134" s="74"/>
      <c r="AD134" s="74"/>
    </row>
    <row r="135" spans="10:12" ht="13.5" customHeight="1">
      <c r="J135" s="6"/>
      <c r="K135" s="6"/>
      <c r="L135" s="6"/>
    </row>
    <row r="136" spans="10:38" ht="13.5" customHeight="1">
      <c r="J136" s="6"/>
      <c r="AL136" s="65"/>
    </row>
    <row r="137" spans="10:17" ht="13.5" customHeight="1">
      <c r="J137" s="6"/>
      <c r="Q137" s="97"/>
    </row>
    <row r="138" ht="13.5" customHeight="1">
      <c r="J138" s="6"/>
    </row>
    <row r="139" spans="10:35" ht="13.5" customHeight="1">
      <c r="J139" s="6"/>
      <c r="R139" s="74"/>
      <c r="S139" s="74"/>
      <c r="T139" s="74"/>
      <c r="U139" s="74"/>
      <c r="V139" s="74"/>
      <c r="W139" s="74"/>
      <c r="X139" s="74"/>
      <c r="Y139" s="74"/>
      <c r="Z139" s="74"/>
      <c r="AA139" s="74"/>
      <c r="AB139" s="74"/>
      <c r="AC139" s="74"/>
      <c r="AD139" s="74"/>
      <c r="AE139" s="74"/>
      <c r="AF139" s="74"/>
      <c r="AG139" s="74"/>
      <c r="AH139" s="74"/>
      <c r="AI139" s="74"/>
    </row>
    <row r="140" spans="10:35" ht="13.5" customHeight="1">
      <c r="J140" s="6"/>
      <c r="R140" s="74"/>
      <c r="S140" s="74"/>
      <c r="T140" s="74"/>
      <c r="U140" s="74"/>
      <c r="V140" s="74"/>
      <c r="W140" s="74"/>
      <c r="X140" s="74"/>
      <c r="Y140" s="74"/>
      <c r="Z140" s="74"/>
      <c r="AA140" s="74"/>
      <c r="AB140" s="74"/>
      <c r="AC140" s="74"/>
      <c r="AD140" s="74"/>
      <c r="AE140" s="74"/>
      <c r="AF140" s="74"/>
      <c r="AG140" s="74"/>
      <c r="AH140" s="74"/>
      <c r="AI140" s="74"/>
    </row>
    <row r="141" spans="10:35" ht="13.5" customHeight="1">
      <c r="J141" s="6"/>
      <c r="R141" s="74"/>
      <c r="S141" s="74"/>
      <c r="T141" s="74"/>
      <c r="U141" s="74"/>
      <c r="V141" s="74"/>
      <c r="W141" s="74"/>
      <c r="X141" s="74"/>
      <c r="Y141" s="74"/>
      <c r="Z141" s="74"/>
      <c r="AA141" s="74"/>
      <c r="AB141" s="74"/>
      <c r="AC141" s="74"/>
      <c r="AD141" s="74"/>
      <c r="AE141" s="74"/>
      <c r="AF141" s="74"/>
      <c r="AG141" s="74"/>
      <c r="AH141" s="74"/>
      <c r="AI141" s="74"/>
    </row>
    <row r="142" spans="10:35" ht="13.5" customHeight="1">
      <c r="J142" s="6"/>
      <c r="R142" s="74"/>
      <c r="S142" s="74"/>
      <c r="T142" s="74"/>
      <c r="U142" s="74"/>
      <c r="V142" s="74"/>
      <c r="W142" s="74"/>
      <c r="X142" s="74"/>
      <c r="Y142" s="74"/>
      <c r="Z142" s="74"/>
      <c r="AA142" s="74"/>
      <c r="AB142" s="74"/>
      <c r="AC142" s="74"/>
      <c r="AD142" s="74"/>
      <c r="AE142" s="74"/>
      <c r="AF142" s="74"/>
      <c r="AG142" s="74"/>
      <c r="AH142" s="74"/>
      <c r="AI142" s="74"/>
    </row>
    <row r="143" spans="10:35" ht="13.5" customHeight="1">
      <c r="J143" s="6"/>
      <c r="R143" s="74"/>
      <c r="S143" s="74"/>
      <c r="T143" s="74"/>
      <c r="U143" s="74"/>
      <c r="V143" s="74"/>
      <c r="W143" s="74"/>
      <c r="X143" s="74"/>
      <c r="Y143" s="74"/>
      <c r="Z143" s="74"/>
      <c r="AA143" s="74"/>
      <c r="AB143" s="74"/>
      <c r="AC143" s="74"/>
      <c r="AD143" s="74"/>
      <c r="AE143" s="74"/>
      <c r="AF143" s="74"/>
      <c r="AG143" s="74"/>
      <c r="AH143" s="74"/>
      <c r="AI143" s="74"/>
    </row>
    <row r="144" spans="10:35" ht="13.5" customHeight="1">
      <c r="J144" s="6"/>
      <c r="R144" s="74"/>
      <c r="S144" s="74"/>
      <c r="T144" s="74"/>
      <c r="U144" s="74"/>
      <c r="V144" s="74"/>
      <c r="W144" s="74"/>
      <c r="X144" s="74"/>
      <c r="Y144" s="74"/>
      <c r="Z144" s="74"/>
      <c r="AA144" s="74"/>
      <c r="AB144" s="74"/>
      <c r="AC144" s="74"/>
      <c r="AD144" s="74"/>
      <c r="AE144" s="74"/>
      <c r="AF144" s="74"/>
      <c r="AG144" s="74"/>
      <c r="AH144" s="74"/>
      <c r="AI144" s="74"/>
    </row>
    <row r="145" spans="10:35" ht="13.5" customHeight="1">
      <c r="J145" s="6"/>
      <c r="R145" s="74"/>
      <c r="S145" s="74"/>
      <c r="T145" s="74"/>
      <c r="U145" s="74"/>
      <c r="V145" s="74"/>
      <c r="W145" s="74"/>
      <c r="X145" s="74"/>
      <c r="Y145" s="74"/>
      <c r="Z145" s="74"/>
      <c r="AA145" s="74"/>
      <c r="AB145" s="74"/>
      <c r="AC145" s="74"/>
      <c r="AD145" s="74"/>
      <c r="AE145" s="74"/>
      <c r="AF145" s="74"/>
      <c r="AG145" s="74"/>
      <c r="AH145" s="74"/>
      <c r="AI145" s="74"/>
    </row>
    <row r="146" spans="10:35" ht="13.5" customHeight="1">
      <c r="J146" s="6"/>
      <c r="R146" s="74"/>
      <c r="S146" s="74"/>
      <c r="T146" s="74"/>
      <c r="U146" s="74"/>
      <c r="V146" s="74"/>
      <c r="W146" s="74"/>
      <c r="X146" s="74"/>
      <c r="Y146" s="74"/>
      <c r="Z146" s="74"/>
      <c r="AA146" s="74"/>
      <c r="AB146" s="74"/>
      <c r="AC146" s="74"/>
      <c r="AD146" s="74"/>
      <c r="AE146" s="74"/>
      <c r="AF146" s="74"/>
      <c r="AG146" s="74"/>
      <c r="AH146" s="74"/>
      <c r="AI146" s="74"/>
    </row>
    <row r="147" spans="10:35" ht="13.5" customHeight="1">
      <c r="J147" s="6"/>
      <c r="R147" s="74"/>
      <c r="S147" s="74"/>
      <c r="T147" s="74"/>
      <c r="U147" s="74"/>
      <c r="V147" s="74"/>
      <c r="W147" s="74"/>
      <c r="X147" s="74"/>
      <c r="Y147" s="74"/>
      <c r="Z147" s="74"/>
      <c r="AA147" s="74"/>
      <c r="AB147" s="74"/>
      <c r="AC147" s="74"/>
      <c r="AD147" s="74"/>
      <c r="AE147" s="74"/>
      <c r="AF147" s="74"/>
      <c r="AG147" s="74"/>
      <c r="AH147" s="74"/>
      <c r="AI147" s="74"/>
    </row>
    <row r="148" spans="10:35" ht="13.5" customHeight="1">
      <c r="J148" s="6"/>
      <c r="R148" s="74"/>
      <c r="S148" s="74"/>
      <c r="T148" s="74"/>
      <c r="U148" s="74"/>
      <c r="V148" s="74"/>
      <c r="W148" s="74"/>
      <c r="X148" s="74"/>
      <c r="Y148" s="74"/>
      <c r="Z148" s="74"/>
      <c r="AA148" s="74"/>
      <c r="AB148" s="74"/>
      <c r="AC148" s="74"/>
      <c r="AD148" s="74"/>
      <c r="AE148" s="74"/>
      <c r="AF148" s="74"/>
      <c r="AG148" s="74"/>
      <c r="AH148" s="74"/>
      <c r="AI148" s="74"/>
    </row>
    <row r="149" spans="10:35" ht="13.5" customHeight="1">
      <c r="J149" s="6"/>
      <c r="R149" s="74"/>
      <c r="S149" s="74"/>
      <c r="T149" s="74"/>
      <c r="U149" s="74"/>
      <c r="V149" s="74"/>
      <c r="W149" s="74"/>
      <c r="X149" s="74"/>
      <c r="Y149" s="74"/>
      <c r="Z149" s="74"/>
      <c r="AA149" s="74"/>
      <c r="AB149" s="74"/>
      <c r="AC149" s="74"/>
      <c r="AD149" s="74"/>
      <c r="AE149" s="74"/>
      <c r="AF149" s="74"/>
      <c r="AG149" s="74"/>
      <c r="AH149" s="74"/>
      <c r="AI149" s="74"/>
    </row>
    <row r="150" spans="10:35" ht="13.5" customHeight="1">
      <c r="J150" s="6"/>
      <c r="R150" s="74"/>
      <c r="S150" s="74"/>
      <c r="T150" s="74"/>
      <c r="U150" s="74"/>
      <c r="V150" s="74"/>
      <c r="W150" s="74"/>
      <c r="X150" s="74"/>
      <c r="Y150" s="74"/>
      <c r="Z150" s="74"/>
      <c r="AA150" s="74"/>
      <c r="AB150" s="74"/>
      <c r="AC150" s="74"/>
      <c r="AD150" s="74"/>
      <c r="AE150" s="74"/>
      <c r="AF150" s="74"/>
      <c r="AG150" s="74"/>
      <c r="AH150" s="74"/>
      <c r="AI150" s="74"/>
    </row>
    <row r="151" spans="10:35" ht="13.5" customHeight="1">
      <c r="J151" s="6"/>
      <c r="R151" s="74"/>
      <c r="S151" s="74"/>
      <c r="T151" s="74"/>
      <c r="U151" s="74"/>
      <c r="V151" s="74"/>
      <c r="W151" s="74"/>
      <c r="X151" s="74"/>
      <c r="Y151" s="74"/>
      <c r="Z151" s="74"/>
      <c r="AA151" s="74"/>
      <c r="AB151" s="74"/>
      <c r="AC151" s="74"/>
      <c r="AD151" s="74"/>
      <c r="AE151" s="74"/>
      <c r="AF151" s="74"/>
      <c r="AG151" s="74"/>
      <c r="AH151" s="74"/>
      <c r="AI151" s="74"/>
    </row>
    <row r="152" spans="10:35" ht="13.5" customHeight="1">
      <c r="J152" s="6"/>
      <c r="R152" s="74"/>
      <c r="S152" s="74"/>
      <c r="T152" s="74"/>
      <c r="U152" s="74"/>
      <c r="V152" s="74"/>
      <c r="W152" s="74"/>
      <c r="X152" s="74"/>
      <c r="Y152" s="74"/>
      <c r="Z152" s="74"/>
      <c r="AA152" s="74"/>
      <c r="AB152" s="74"/>
      <c r="AC152" s="74"/>
      <c r="AD152" s="74"/>
      <c r="AE152" s="74"/>
      <c r="AF152" s="74"/>
      <c r="AG152" s="74"/>
      <c r="AH152" s="74"/>
      <c r="AI152" s="74"/>
    </row>
    <row r="153" spans="10:35" ht="13.5" customHeight="1">
      <c r="J153" s="6"/>
      <c r="R153" s="74"/>
      <c r="S153" s="74"/>
      <c r="T153" s="74"/>
      <c r="U153" s="74"/>
      <c r="V153" s="74"/>
      <c r="W153" s="74"/>
      <c r="X153" s="74"/>
      <c r="Y153" s="74"/>
      <c r="Z153" s="74"/>
      <c r="AA153" s="74"/>
      <c r="AB153" s="74"/>
      <c r="AC153" s="74"/>
      <c r="AD153" s="74"/>
      <c r="AE153" s="74"/>
      <c r="AF153" s="74"/>
      <c r="AG153" s="74"/>
      <c r="AH153" s="74"/>
      <c r="AI153" s="74"/>
    </row>
    <row r="154" spans="10:35" ht="13.5" customHeight="1">
      <c r="J154" s="6"/>
      <c r="R154" s="74"/>
      <c r="S154" s="74"/>
      <c r="T154" s="74"/>
      <c r="U154" s="74"/>
      <c r="V154" s="74"/>
      <c r="W154" s="74"/>
      <c r="X154" s="74"/>
      <c r="Y154" s="74"/>
      <c r="Z154" s="74"/>
      <c r="AA154" s="74"/>
      <c r="AB154" s="74"/>
      <c r="AC154" s="74"/>
      <c r="AD154" s="74"/>
      <c r="AE154" s="74"/>
      <c r="AF154" s="74"/>
      <c r="AG154" s="74"/>
      <c r="AH154" s="74"/>
      <c r="AI154" s="74"/>
    </row>
    <row r="155" spans="10:35" ht="13.5" customHeight="1">
      <c r="J155" s="6"/>
      <c r="R155" s="74"/>
      <c r="S155" s="74"/>
      <c r="T155" s="74"/>
      <c r="U155" s="74"/>
      <c r="V155" s="74"/>
      <c r="W155" s="74"/>
      <c r="X155" s="74"/>
      <c r="Y155" s="74"/>
      <c r="Z155" s="74"/>
      <c r="AA155" s="74"/>
      <c r="AB155" s="74"/>
      <c r="AC155" s="74"/>
      <c r="AD155" s="74"/>
      <c r="AE155" s="74"/>
      <c r="AF155" s="74"/>
      <c r="AG155" s="74"/>
      <c r="AH155" s="74"/>
      <c r="AI155" s="74"/>
    </row>
    <row r="156" spans="10:35" ht="13.5" customHeight="1">
      <c r="J156" s="6"/>
      <c r="R156" s="74"/>
      <c r="S156" s="74"/>
      <c r="T156" s="74"/>
      <c r="U156" s="74"/>
      <c r="V156" s="74"/>
      <c r="W156" s="74"/>
      <c r="X156" s="74"/>
      <c r="Y156" s="74"/>
      <c r="Z156" s="74"/>
      <c r="AA156" s="74"/>
      <c r="AB156" s="74"/>
      <c r="AC156" s="74"/>
      <c r="AD156" s="74"/>
      <c r="AE156" s="74"/>
      <c r="AF156" s="74"/>
      <c r="AG156" s="74"/>
      <c r="AH156" s="74"/>
      <c r="AI156" s="74"/>
    </row>
    <row r="157" spans="10:35" ht="13.5" customHeight="1">
      <c r="J157" s="6"/>
      <c r="R157" s="74"/>
      <c r="S157" s="74"/>
      <c r="T157" s="74"/>
      <c r="U157" s="74"/>
      <c r="V157" s="74"/>
      <c r="W157" s="74"/>
      <c r="X157" s="74"/>
      <c r="Y157" s="74"/>
      <c r="Z157" s="74"/>
      <c r="AA157" s="74"/>
      <c r="AB157" s="74"/>
      <c r="AC157" s="74"/>
      <c r="AD157" s="74"/>
      <c r="AE157" s="74"/>
      <c r="AF157" s="74"/>
      <c r="AG157" s="74"/>
      <c r="AH157" s="74"/>
      <c r="AI157" s="74"/>
    </row>
    <row r="158" spans="10:35" ht="13.5" customHeight="1">
      <c r="J158" s="6"/>
      <c r="R158" s="74"/>
      <c r="S158" s="74"/>
      <c r="T158" s="74"/>
      <c r="U158" s="74"/>
      <c r="V158" s="74"/>
      <c r="W158" s="74"/>
      <c r="X158" s="74"/>
      <c r="Y158" s="74"/>
      <c r="Z158" s="74"/>
      <c r="AA158" s="74"/>
      <c r="AB158" s="74"/>
      <c r="AC158" s="74"/>
      <c r="AD158" s="74"/>
      <c r="AE158" s="74"/>
      <c r="AF158" s="74"/>
      <c r="AG158" s="74"/>
      <c r="AH158" s="74"/>
      <c r="AI158" s="74"/>
    </row>
    <row r="159" spans="10:35" ht="13.5" customHeight="1">
      <c r="J159" s="6"/>
      <c r="R159" s="74"/>
      <c r="S159" s="74"/>
      <c r="T159" s="74"/>
      <c r="U159" s="74"/>
      <c r="V159" s="74"/>
      <c r="W159" s="74"/>
      <c r="X159" s="74"/>
      <c r="Y159" s="74"/>
      <c r="Z159" s="74"/>
      <c r="AA159" s="74"/>
      <c r="AB159" s="74"/>
      <c r="AC159" s="74"/>
      <c r="AD159" s="74"/>
      <c r="AE159" s="74"/>
      <c r="AF159" s="74"/>
      <c r="AG159" s="74"/>
      <c r="AH159" s="74"/>
      <c r="AI159" s="74"/>
    </row>
    <row r="160" spans="10:35" ht="13.5" customHeight="1">
      <c r="J160" s="6"/>
      <c r="R160" s="74"/>
      <c r="S160" s="74"/>
      <c r="T160" s="74"/>
      <c r="U160" s="74"/>
      <c r="V160" s="74"/>
      <c r="W160" s="74"/>
      <c r="X160" s="74"/>
      <c r="Y160" s="74"/>
      <c r="Z160" s="74"/>
      <c r="AA160" s="74"/>
      <c r="AB160" s="74"/>
      <c r="AC160" s="74"/>
      <c r="AD160" s="74"/>
      <c r="AE160" s="74"/>
      <c r="AF160" s="74"/>
      <c r="AG160" s="74"/>
      <c r="AH160" s="74"/>
      <c r="AI160" s="74"/>
    </row>
    <row r="161" spans="10:35" ht="13.5" customHeight="1">
      <c r="J161" s="6"/>
      <c r="R161" s="98"/>
      <c r="S161" s="74"/>
      <c r="T161" s="74"/>
      <c r="U161" s="74"/>
      <c r="V161" s="74"/>
      <c r="W161" s="74"/>
      <c r="X161" s="74"/>
      <c r="Y161" s="74"/>
      <c r="Z161" s="74"/>
      <c r="AA161" s="74"/>
      <c r="AB161" s="74"/>
      <c r="AC161" s="74"/>
      <c r="AD161" s="74"/>
      <c r="AE161" s="74"/>
      <c r="AF161" s="74"/>
      <c r="AG161" s="74"/>
      <c r="AH161" s="74"/>
      <c r="AI161" s="74"/>
    </row>
    <row r="162" spans="10:35" ht="13.5" customHeight="1">
      <c r="J162" s="6"/>
      <c r="R162" s="74"/>
      <c r="S162" s="74"/>
      <c r="T162" s="74"/>
      <c r="U162" s="74"/>
      <c r="V162" s="74"/>
      <c r="W162" s="74"/>
      <c r="X162" s="74"/>
      <c r="Y162" s="74"/>
      <c r="Z162" s="74"/>
      <c r="AA162" s="74"/>
      <c r="AB162" s="74"/>
      <c r="AC162" s="74"/>
      <c r="AD162" s="74"/>
      <c r="AE162" s="74"/>
      <c r="AF162" s="74"/>
      <c r="AG162" s="74"/>
      <c r="AH162" s="74"/>
      <c r="AI162" s="74"/>
    </row>
    <row r="163" ht="13.5" customHeight="1">
      <c r="J163" s="6"/>
    </row>
    <row r="164" ht="6.75" customHeight="1">
      <c r="J164" s="6"/>
    </row>
    <row r="165" ht="16.5" customHeight="1">
      <c r="J165" s="6"/>
    </row>
    <row r="166" ht="13.5">
      <c r="J166" s="6"/>
    </row>
    <row r="167" ht="13.5">
      <c r="J167" s="6"/>
    </row>
    <row r="168" ht="13.5">
      <c r="J168" s="6"/>
    </row>
    <row r="169" ht="13.5">
      <c r="J169" s="6"/>
    </row>
    <row r="170" ht="13.5">
      <c r="J170" s="6"/>
    </row>
  </sheetData>
  <printOptions horizontalCentered="1" verticalCentered="1"/>
  <pageMargins left="0" right="0" top="0" bottom="0.3937007874015748" header="0" footer="0.31496062992125984"/>
  <pageSetup horizontalDpi="360" verticalDpi="360" orientation="portrait" paperSize="9" scale="115" r:id="rId1"/>
  <rowBreaks count="2" manualBreakCount="2">
    <brk id="54" min="16" max="35" man="1"/>
    <brk id="107" min="16" max="35" man="1"/>
  </rowBreaks>
</worksheet>
</file>

<file path=xl/worksheets/sheet3.xml><?xml version="1.0" encoding="utf-8"?>
<worksheet xmlns="http://schemas.openxmlformats.org/spreadsheetml/2006/main" xmlns:r="http://schemas.openxmlformats.org/officeDocument/2006/relationships">
  <dimension ref="A1:AZ143"/>
  <sheetViews>
    <sheetView tabSelected="1" workbookViewId="0" topLeftCell="A103">
      <selection activeCell="S125" sqref="S125"/>
    </sheetView>
  </sheetViews>
  <sheetFormatPr defaultColWidth="9.00390625" defaultRowHeight="13.5"/>
  <cols>
    <col min="1" max="1" width="3.375" style="0" customWidth="1"/>
    <col min="2" max="2" width="5.125" style="0" customWidth="1"/>
    <col min="3" max="3" width="4.50390625" style="0" customWidth="1"/>
    <col min="4" max="4" width="2.625" style="0" customWidth="1"/>
    <col min="5" max="5" width="5.25390625" style="0" customWidth="1"/>
    <col min="6" max="6" width="5.375" style="0" customWidth="1"/>
    <col min="7" max="7" width="8.125" style="0" customWidth="1"/>
    <col min="8" max="8" width="17.875" style="0" customWidth="1"/>
    <col min="9" max="9" width="1.00390625" style="0" customWidth="1"/>
    <col min="11" max="11" width="5.25390625" style="0" customWidth="1"/>
    <col min="12" max="12" width="7.50390625" style="0" customWidth="1"/>
    <col min="13" max="13" width="5.25390625" style="0" customWidth="1"/>
    <col min="14" max="14" width="6.875" style="0" customWidth="1"/>
    <col min="15" max="15" width="5.50390625" style="0" customWidth="1"/>
    <col min="16" max="16" width="6.625" style="6" customWidth="1"/>
    <col min="17" max="17" width="6.625" style="0" customWidth="1"/>
    <col min="45" max="45" width="2.00390625" style="244" customWidth="1"/>
    <col min="47" max="47" width="5.875" style="0" customWidth="1"/>
  </cols>
  <sheetData>
    <row r="1" spans="6:9" ht="13.5">
      <c r="F1" s="68"/>
      <c r="I1" s="6"/>
    </row>
    <row r="2" spans="6:46" ht="13.5">
      <c r="F2" s="68"/>
      <c r="G2" s="67"/>
      <c r="H2" s="6"/>
      <c r="I2" s="6"/>
      <c r="AJ2" s="49" t="s">
        <v>198</v>
      </c>
      <c r="AT2" s="49" t="s">
        <v>205</v>
      </c>
    </row>
    <row r="3" spans="1:9" ht="14.25" thickBot="1">
      <c r="A3" s="6"/>
      <c r="B3" s="6"/>
      <c r="C3" s="6"/>
      <c r="D3" s="6"/>
      <c r="E3" s="6"/>
      <c r="F3" s="68"/>
      <c r="G3" s="67" t="s">
        <v>192</v>
      </c>
      <c r="H3" s="206">
        <v>39346</v>
      </c>
      <c r="I3" s="6"/>
    </row>
    <row r="4" spans="2:44" ht="21.75" thickBot="1">
      <c r="B4" s="133" t="s">
        <v>184</v>
      </c>
      <c r="F4" s="68"/>
      <c r="G4" s="67"/>
      <c r="H4" s="6"/>
      <c r="I4" s="6"/>
      <c r="J4" s="230" t="s">
        <v>185</v>
      </c>
      <c r="K4" s="6"/>
      <c r="L4" s="6"/>
      <c r="M4" s="6"/>
      <c r="N4" s="6"/>
      <c r="O4" s="6"/>
      <c r="Q4" s="6"/>
      <c r="R4" s="6"/>
      <c r="AJ4" s="227" t="s">
        <v>195</v>
      </c>
      <c r="AK4" s="209"/>
      <c r="AL4" s="209"/>
      <c r="AM4" s="209"/>
      <c r="AN4" s="209"/>
      <c r="AO4" s="209"/>
      <c r="AP4" s="209"/>
      <c r="AQ4" s="209"/>
      <c r="AR4" s="210"/>
    </row>
    <row r="5" spans="2:44" ht="14.25" thickBot="1">
      <c r="B5" s="183" t="s">
        <v>177</v>
      </c>
      <c r="C5" s="184" t="s">
        <v>166</v>
      </c>
      <c r="D5" s="185"/>
      <c r="E5" s="185" t="s">
        <v>167</v>
      </c>
      <c r="F5" s="185"/>
      <c r="G5" s="185" t="s">
        <v>168</v>
      </c>
      <c r="H5" s="186" t="s">
        <v>169</v>
      </c>
      <c r="I5" s="99"/>
      <c r="J5" s="91" t="s">
        <v>182</v>
      </c>
      <c r="K5" s="92"/>
      <c r="L5" s="211" t="s">
        <v>173</v>
      </c>
      <c r="M5" s="92"/>
      <c r="N5" s="211" t="s">
        <v>172</v>
      </c>
      <c r="O5" s="214"/>
      <c r="P5" s="92" t="s">
        <v>183</v>
      </c>
      <c r="Q5" s="127"/>
      <c r="AJ5" s="229" t="s">
        <v>140</v>
      </c>
      <c r="AK5" s="23">
        <v>42</v>
      </c>
      <c r="AL5" s="6"/>
      <c r="AM5" s="6"/>
      <c r="AN5" s="6"/>
      <c r="AO5" s="6"/>
      <c r="AP5" s="6"/>
      <c r="AQ5" s="6"/>
      <c r="AR5" s="76"/>
    </row>
    <row r="6" spans="2:44" ht="13.5">
      <c r="B6" s="153">
        <v>1</v>
      </c>
      <c r="C6" s="76"/>
      <c r="D6" s="6"/>
      <c r="E6" s="48" t="s">
        <v>142</v>
      </c>
      <c r="F6" s="68"/>
      <c r="G6" s="67"/>
      <c r="H6" s="76"/>
      <c r="I6" s="99"/>
      <c r="J6" s="75"/>
      <c r="K6" s="6"/>
      <c r="L6" s="29"/>
      <c r="M6" s="6"/>
      <c r="N6" s="29"/>
      <c r="O6" s="26"/>
      <c r="Q6" s="76"/>
      <c r="AJ6" s="75" t="s">
        <v>131</v>
      </c>
      <c r="AK6" s="31">
        <v>15</v>
      </c>
      <c r="AL6" s="6"/>
      <c r="AM6" s="6"/>
      <c r="AN6" s="6"/>
      <c r="AO6" s="6"/>
      <c r="AP6" s="6"/>
      <c r="AQ6" s="6"/>
      <c r="AR6" s="76"/>
    </row>
    <row r="7" spans="2:44" ht="13.5">
      <c r="B7" s="154">
        <v>2</v>
      </c>
      <c r="C7" s="76" t="str">
        <f>CONCATENATE(E7,G7)</f>
        <v>11</v>
      </c>
      <c r="D7" s="6"/>
      <c r="E7" s="128">
        <v>1</v>
      </c>
      <c r="F7" s="68"/>
      <c r="G7" s="135">
        <v>1</v>
      </c>
      <c r="H7" s="77" t="s">
        <v>0</v>
      </c>
      <c r="I7" s="100"/>
      <c r="J7" s="75">
        <f>COUNTA('集計データ'!J7:BV7)</f>
        <v>46</v>
      </c>
      <c r="K7" s="6"/>
      <c r="L7" s="29">
        <f>COUNTA('集計データ'!J7:AJ7)</f>
        <v>19</v>
      </c>
      <c r="M7" s="6"/>
      <c r="N7" s="29">
        <f>COUNTA('集計データ'!AK7:BG7)</f>
        <v>18</v>
      </c>
      <c r="O7" s="26"/>
      <c r="P7" s="6">
        <f>COUNTA('集計データ'!BH7:BV7)</f>
        <v>9</v>
      </c>
      <c r="Q7" s="76"/>
      <c r="AJ7" s="75" t="s">
        <v>194</v>
      </c>
      <c r="AK7" s="31">
        <v>8</v>
      </c>
      <c r="AL7" s="6"/>
      <c r="AM7" s="6"/>
      <c r="AN7" s="6"/>
      <c r="AO7" s="6"/>
      <c r="AP7" s="6"/>
      <c r="AQ7" s="6"/>
      <c r="AR7" s="76"/>
    </row>
    <row r="8" spans="2:44" ht="13.5">
      <c r="B8" s="154">
        <v>3</v>
      </c>
      <c r="C8" s="76" t="str">
        <f>CONCATENATE(E8,G8)</f>
        <v>12</v>
      </c>
      <c r="D8" s="6"/>
      <c r="E8" s="128">
        <v>1</v>
      </c>
      <c r="F8" s="68"/>
      <c r="G8" s="130">
        <v>2</v>
      </c>
      <c r="H8" s="77" t="s">
        <v>32</v>
      </c>
      <c r="I8" s="100"/>
      <c r="J8" s="75">
        <f>COUNTA('集計データ'!J8:BV8)</f>
        <v>11</v>
      </c>
      <c r="K8" s="6"/>
      <c r="L8" s="29">
        <f>COUNTA('集計データ'!J8:AJ8)</f>
        <v>4</v>
      </c>
      <c r="M8" s="6"/>
      <c r="N8" s="29">
        <f>COUNTA('集計データ'!AK8:BG8)</f>
        <v>5</v>
      </c>
      <c r="O8" s="26"/>
      <c r="P8" s="6">
        <f>COUNTA('集計データ'!BH8:BV8)</f>
        <v>2</v>
      </c>
      <c r="Q8" s="76"/>
      <c r="AJ8" s="220" t="s">
        <v>193</v>
      </c>
      <c r="AK8" s="32">
        <v>4</v>
      </c>
      <c r="AL8" s="6"/>
      <c r="AM8" s="6"/>
      <c r="AN8" s="6"/>
      <c r="AO8" s="6"/>
      <c r="AP8" s="6"/>
      <c r="AQ8" s="6"/>
      <c r="AR8" s="76"/>
    </row>
    <row r="9" spans="2:44" ht="13.5">
      <c r="B9" s="154">
        <v>4</v>
      </c>
      <c r="C9" s="76" t="str">
        <f>CONCATENATE(E9,G9)</f>
        <v>13</v>
      </c>
      <c r="D9" s="6"/>
      <c r="E9" s="128">
        <v>1</v>
      </c>
      <c r="F9" s="68"/>
      <c r="G9" s="130">
        <v>3</v>
      </c>
      <c r="H9" s="77" t="s">
        <v>31</v>
      </c>
      <c r="I9" s="100"/>
      <c r="J9" s="75">
        <f>COUNTA('集計データ'!J9:BV9)</f>
        <v>3</v>
      </c>
      <c r="K9" s="6"/>
      <c r="L9" s="29">
        <f>COUNTA('集計データ'!J9:AJ9)</f>
        <v>3</v>
      </c>
      <c r="M9" s="6"/>
      <c r="N9" s="29">
        <f>COUNTA('集計データ'!AK9:BG9)</f>
        <v>0</v>
      </c>
      <c r="O9" s="26"/>
      <c r="P9" s="6">
        <f>COUNTA('集計データ'!BH9:BV9)</f>
        <v>0</v>
      </c>
      <c r="Q9" s="76"/>
      <c r="AJ9" s="75"/>
      <c r="AK9" s="6"/>
      <c r="AL9" s="6"/>
      <c r="AM9" s="6"/>
      <c r="AN9" s="6"/>
      <c r="AO9" s="6"/>
      <c r="AP9" s="6"/>
      <c r="AQ9" s="6"/>
      <c r="AR9" s="76"/>
    </row>
    <row r="10" spans="2:44" ht="13.5">
      <c r="B10" s="154">
        <v>5</v>
      </c>
      <c r="C10" s="76" t="str">
        <f>CONCATENATE(E10,G10)</f>
        <v>14</v>
      </c>
      <c r="D10" s="6"/>
      <c r="E10" s="128">
        <v>1</v>
      </c>
      <c r="F10" s="68"/>
      <c r="G10" s="131">
        <v>4</v>
      </c>
      <c r="H10" s="77" t="s">
        <v>1</v>
      </c>
      <c r="I10" s="100"/>
      <c r="J10" s="75">
        <f>COUNTA('集計データ'!J10:BV10)</f>
        <v>3</v>
      </c>
      <c r="K10" s="6"/>
      <c r="L10" s="29">
        <f>COUNTA('集計データ'!J10:AJ10)</f>
        <v>1</v>
      </c>
      <c r="M10" s="6"/>
      <c r="N10" s="29">
        <f>COUNTA('集計データ'!AK10:BG10)</f>
        <v>0</v>
      </c>
      <c r="O10" s="26"/>
      <c r="P10" s="6">
        <f>COUNTA('集計データ'!BH10:BV10)</f>
        <v>2</v>
      </c>
      <c r="Q10" s="76"/>
      <c r="AJ10" s="75">
        <v>42</v>
      </c>
      <c r="AK10" s="6"/>
      <c r="AL10" s="6"/>
      <c r="AM10" s="6"/>
      <c r="AN10" s="6"/>
      <c r="AO10" s="6"/>
      <c r="AP10" s="6"/>
      <c r="AQ10" s="6"/>
      <c r="AR10" s="76"/>
    </row>
    <row r="11" spans="2:44" ht="14.25" thickBot="1">
      <c r="B11" s="155">
        <v>6</v>
      </c>
      <c r="C11" s="115" t="str">
        <f>CONCATENATE(E11,G11)</f>
        <v>15</v>
      </c>
      <c r="D11" s="88"/>
      <c r="E11" s="129">
        <v>1</v>
      </c>
      <c r="F11" s="169"/>
      <c r="G11" s="132">
        <v>5</v>
      </c>
      <c r="H11" s="90" t="s">
        <v>2</v>
      </c>
      <c r="I11" s="100"/>
      <c r="J11" s="75">
        <f>COUNTA('集計データ'!J11:BV11)</f>
        <v>0</v>
      </c>
      <c r="K11" s="6"/>
      <c r="L11" s="29">
        <f>COUNTA('集計データ'!J11:AJ11)</f>
        <v>0</v>
      </c>
      <c r="M11" s="6"/>
      <c r="N11" s="29">
        <f>COUNTA('集計データ'!AK11:BG11)</f>
        <v>0</v>
      </c>
      <c r="O11" s="26"/>
      <c r="P11" s="6">
        <f>COUNTA('集計データ'!BH11:BV11)</f>
        <v>0</v>
      </c>
      <c r="Q11" s="76"/>
      <c r="AJ11" s="75">
        <v>15</v>
      </c>
      <c r="AK11" s="6"/>
      <c r="AL11" s="6"/>
      <c r="AM11" s="6"/>
      <c r="AN11" s="6"/>
      <c r="AO11" s="6"/>
      <c r="AP11" s="6"/>
      <c r="AQ11" s="6"/>
      <c r="AR11" s="76"/>
    </row>
    <row r="12" spans="2:44" ht="13.5">
      <c r="B12" s="154">
        <v>7</v>
      </c>
      <c r="C12" s="76"/>
      <c r="D12" s="6"/>
      <c r="E12" s="48" t="s">
        <v>143</v>
      </c>
      <c r="F12" s="68"/>
      <c r="G12" s="67"/>
      <c r="H12" s="76"/>
      <c r="I12" s="99"/>
      <c r="J12" s="208"/>
      <c r="K12" s="209"/>
      <c r="L12" s="212"/>
      <c r="M12" s="209"/>
      <c r="N12" s="212"/>
      <c r="O12" s="215"/>
      <c r="P12" s="209"/>
      <c r="Q12" s="210"/>
      <c r="AJ12" s="75">
        <v>8</v>
      </c>
      <c r="AK12" s="6"/>
      <c r="AL12" s="6"/>
      <c r="AM12" s="6"/>
      <c r="AN12" s="6"/>
      <c r="AO12" s="6"/>
      <c r="AP12" s="6"/>
      <c r="AQ12" s="6"/>
      <c r="AR12" s="76"/>
    </row>
    <row r="13" spans="2:44" ht="13.5">
      <c r="B13" s="154">
        <v>8</v>
      </c>
      <c r="C13" s="76" t="str">
        <f aca="true" t="shared" si="0" ref="C13:C18">CONCATENATE(E13,G13)</f>
        <v>21</v>
      </c>
      <c r="D13" s="6"/>
      <c r="E13" s="6">
        <v>2</v>
      </c>
      <c r="F13" s="68"/>
      <c r="G13" s="71">
        <v>1</v>
      </c>
      <c r="H13" s="78" t="s">
        <v>92</v>
      </c>
      <c r="I13" s="101"/>
      <c r="J13" s="75">
        <f>COUNTA('集計データ'!J13:BV13)</f>
        <v>23</v>
      </c>
      <c r="K13" s="217">
        <f aca="true" t="shared" si="1" ref="K13:K18">J13/SUM($J$13:$J$18)</f>
        <v>0.359375</v>
      </c>
      <c r="L13" s="29">
        <f>COUNTA('集計データ'!J13:AJ13)</f>
        <v>6</v>
      </c>
      <c r="M13" s="6"/>
      <c r="N13" s="29">
        <f>COUNTA('集計データ'!AK13:BG13)</f>
        <v>11</v>
      </c>
      <c r="O13" s="26"/>
      <c r="P13" s="6">
        <f>COUNTA('集計データ'!BH13:BV13)</f>
        <v>6</v>
      </c>
      <c r="Q13" s="76"/>
      <c r="AJ13" s="75">
        <v>4</v>
      </c>
      <c r="AK13" s="6"/>
      <c r="AL13" s="6"/>
      <c r="AM13" s="6"/>
      <c r="AN13" s="6"/>
      <c r="AO13" s="6"/>
      <c r="AP13" s="6"/>
      <c r="AQ13" s="6"/>
      <c r="AR13" s="76"/>
    </row>
    <row r="14" spans="2:44" ht="13.5">
      <c r="B14" s="154">
        <v>9</v>
      </c>
      <c r="C14" s="76" t="str">
        <f t="shared" si="0"/>
        <v>22</v>
      </c>
      <c r="D14" s="6"/>
      <c r="E14" s="6">
        <v>2</v>
      </c>
      <c r="F14" s="68"/>
      <c r="G14" s="71">
        <v>2</v>
      </c>
      <c r="H14" s="78" t="s">
        <v>93</v>
      </c>
      <c r="I14" s="101"/>
      <c r="J14" s="75">
        <f>COUNTA('集計データ'!J14:BV14)</f>
        <v>15</v>
      </c>
      <c r="K14" s="217">
        <f t="shared" si="1"/>
        <v>0.234375</v>
      </c>
      <c r="L14" s="29">
        <f>COUNTA('集計データ'!J14:AJ14)</f>
        <v>9</v>
      </c>
      <c r="M14" s="6"/>
      <c r="N14" s="29">
        <f>COUNTA('集計データ'!AK14:BG14)</f>
        <v>2</v>
      </c>
      <c r="O14" s="26"/>
      <c r="P14" s="6">
        <f>COUNTA('集計データ'!BH14:BV14)</f>
        <v>4</v>
      </c>
      <c r="Q14" s="76"/>
      <c r="AJ14" s="75"/>
      <c r="AK14" s="6"/>
      <c r="AL14" s="6"/>
      <c r="AM14" s="6"/>
      <c r="AN14" s="6"/>
      <c r="AO14" s="6"/>
      <c r="AP14" s="6"/>
      <c r="AQ14" s="6"/>
      <c r="AR14" s="76"/>
    </row>
    <row r="15" spans="2:44" ht="13.5">
      <c r="B15" s="154">
        <v>10</v>
      </c>
      <c r="C15" s="76" t="str">
        <f t="shared" si="0"/>
        <v>23</v>
      </c>
      <c r="D15" s="6"/>
      <c r="E15" s="6">
        <v>2</v>
      </c>
      <c r="F15" s="68"/>
      <c r="G15" s="71">
        <v>3</v>
      </c>
      <c r="H15" s="78" t="s">
        <v>94</v>
      </c>
      <c r="I15" s="101"/>
      <c r="J15" s="75">
        <f>COUNTA('集計データ'!J15:BV15)</f>
        <v>9</v>
      </c>
      <c r="K15" s="217">
        <f t="shared" si="1"/>
        <v>0.140625</v>
      </c>
      <c r="L15" s="29">
        <f>COUNTA('集計データ'!J15:AJ15)</f>
        <v>4</v>
      </c>
      <c r="M15" s="6"/>
      <c r="N15" s="29">
        <f>COUNTA('集計データ'!AK15:BG15)</f>
        <v>2</v>
      </c>
      <c r="O15" s="26"/>
      <c r="P15" s="6">
        <f>COUNTA('集計データ'!BH15:BV15)</f>
        <v>3</v>
      </c>
      <c r="Q15" s="76"/>
      <c r="AJ15" s="75"/>
      <c r="AK15" s="6"/>
      <c r="AL15" s="6"/>
      <c r="AM15" s="6"/>
      <c r="AN15" s="6"/>
      <c r="AO15" s="6"/>
      <c r="AP15" s="6"/>
      <c r="AQ15" s="6"/>
      <c r="AR15" s="76"/>
    </row>
    <row r="16" spans="2:44" ht="13.5">
      <c r="B16" s="154">
        <v>11</v>
      </c>
      <c r="C16" s="76" t="str">
        <f t="shared" si="0"/>
        <v>24</v>
      </c>
      <c r="D16" s="6"/>
      <c r="E16" s="6">
        <v>2</v>
      </c>
      <c r="F16" s="68"/>
      <c r="G16" s="71">
        <v>4</v>
      </c>
      <c r="H16" s="77" t="s">
        <v>3</v>
      </c>
      <c r="I16" s="100"/>
      <c r="J16" s="75">
        <f>COUNTA('集計データ'!J16:BV16)</f>
        <v>8</v>
      </c>
      <c r="K16" s="217">
        <f t="shared" si="1"/>
        <v>0.125</v>
      </c>
      <c r="L16" s="29">
        <f>COUNTA('集計データ'!J16:AJ16)</f>
        <v>6</v>
      </c>
      <c r="M16" s="6"/>
      <c r="N16" s="29">
        <f>COUNTA('集計データ'!AK16:BG16)</f>
        <v>2</v>
      </c>
      <c r="O16" s="26"/>
      <c r="P16" s="6">
        <f>COUNTA('集計データ'!BH16:BV16)</f>
        <v>0</v>
      </c>
      <c r="Q16" s="76"/>
      <c r="AJ16" s="75"/>
      <c r="AK16" s="6"/>
      <c r="AL16" s="6"/>
      <c r="AM16" s="6"/>
      <c r="AN16" s="6"/>
      <c r="AO16" s="6"/>
      <c r="AP16" s="6"/>
      <c r="AQ16" s="6"/>
      <c r="AR16" s="76"/>
    </row>
    <row r="17" spans="2:44" ht="13.5">
      <c r="B17" s="154">
        <v>12</v>
      </c>
      <c r="C17" s="76" t="str">
        <f t="shared" si="0"/>
        <v>25</v>
      </c>
      <c r="D17" s="6"/>
      <c r="E17" s="6">
        <v>2</v>
      </c>
      <c r="F17" s="68"/>
      <c r="G17" s="71">
        <v>5</v>
      </c>
      <c r="H17" s="77" t="s">
        <v>4</v>
      </c>
      <c r="I17" s="100"/>
      <c r="J17" s="75">
        <f>COUNTA('集計データ'!J17:BV17)</f>
        <v>5</v>
      </c>
      <c r="K17" s="217">
        <f t="shared" si="1"/>
        <v>0.078125</v>
      </c>
      <c r="L17" s="29">
        <f>COUNTA('集計データ'!J17:AJ17)</f>
        <v>0</v>
      </c>
      <c r="M17" s="6"/>
      <c r="N17" s="29">
        <f>COUNTA('集計データ'!AK17:BG17)</f>
        <v>3</v>
      </c>
      <c r="O17" s="26"/>
      <c r="P17" s="6">
        <f>COUNTA('集計データ'!BH17:BV17)</f>
        <v>2</v>
      </c>
      <c r="Q17" s="76"/>
      <c r="AJ17" s="228" t="s">
        <v>196</v>
      </c>
      <c r="AK17" s="6"/>
      <c r="AL17" s="6"/>
      <c r="AM17" s="6"/>
      <c r="AN17" s="6"/>
      <c r="AO17" s="6"/>
      <c r="AP17" s="6"/>
      <c r="AQ17" s="6"/>
      <c r="AR17" s="76"/>
    </row>
    <row r="18" spans="2:44" ht="14.25" thickBot="1">
      <c r="B18" s="155">
        <v>13</v>
      </c>
      <c r="C18" s="115" t="str">
        <f t="shared" si="0"/>
        <v>26</v>
      </c>
      <c r="D18" s="88"/>
      <c r="E18" s="88">
        <v>2</v>
      </c>
      <c r="F18" s="169"/>
      <c r="G18" s="120">
        <v>6</v>
      </c>
      <c r="H18" s="90" t="s">
        <v>30</v>
      </c>
      <c r="I18" s="100"/>
      <c r="J18" s="182">
        <f>COUNTA('集計データ'!J18:BV18)</f>
        <v>4</v>
      </c>
      <c r="K18" s="225">
        <f t="shared" si="1"/>
        <v>0.0625</v>
      </c>
      <c r="L18" s="213">
        <f>COUNTA('集計データ'!J18:AJ18)</f>
        <v>1</v>
      </c>
      <c r="M18" s="88"/>
      <c r="N18" s="213">
        <f>COUNTA('集計データ'!AK18:BG18)</f>
        <v>3</v>
      </c>
      <c r="O18" s="216"/>
      <c r="P18" s="213">
        <f>COUNTA('集計データ'!BH18:BV18)</f>
        <v>0</v>
      </c>
      <c r="Q18" s="115"/>
      <c r="AJ18" s="229"/>
      <c r="AK18" s="190" t="s">
        <v>201</v>
      </c>
      <c r="AL18" s="22" t="s">
        <v>206</v>
      </c>
      <c r="AM18" s="6"/>
      <c r="AN18" s="6"/>
      <c r="AO18" s="6"/>
      <c r="AP18" s="6"/>
      <c r="AQ18" s="6"/>
      <c r="AR18" s="76"/>
    </row>
    <row r="19" spans="2:46" ht="13.5">
      <c r="B19" s="154">
        <v>14</v>
      </c>
      <c r="C19" s="76"/>
      <c r="D19" s="6"/>
      <c r="E19" s="48" t="s">
        <v>144</v>
      </c>
      <c r="F19" s="68"/>
      <c r="G19" s="67"/>
      <c r="H19" s="76"/>
      <c r="I19" s="99"/>
      <c r="J19" s="75"/>
      <c r="K19" s="6"/>
      <c r="L19" s="29"/>
      <c r="M19" s="6"/>
      <c r="N19" s="29"/>
      <c r="O19" s="26"/>
      <c r="Q19" s="76"/>
      <c r="AI19">
        <v>5</v>
      </c>
      <c r="AJ19" s="75" t="s">
        <v>22</v>
      </c>
      <c r="AK19" s="217">
        <v>0</v>
      </c>
      <c r="AL19" s="218">
        <v>0.013888888888888888</v>
      </c>
      <c r="AM19" s="6"/>
      <c r="AN19" s="6"/>
      <c r="AO19" s="6"/>
      <c r="AP19" s="6"/>
      <c r="AQ19" s="6"/>
      <c r="AR19" s="76"/>
      <c r="AT19" s="49" t="s">
        <v>197</v>
      </c>
    </row>
    <row r="20" spans="2:52" ht="13.5">
      <c r="B20" s="154">
        <v>15</v>
      </c>
      <c r="C20" s="76" t="str">
        <f aca="true" t="shared" si="2" ref="C20:C28">CONCATENATE(E20,G20)</f>
        <v>31</v>
      </c>
      <c r="D20" s="6"/>
      <c r="E20" s="6">
        <v>3</v>
      </c>
      <c r="F20" s="68"/>
      <c r="G20" s="71">
        <v>1</v>
      </c>
      <c r="H20" s="78" t="s">
        <v>132</v>
      </c>
      <c r="I20" s="101"/>
      <c r="J20" s="75">
        <f>COUNTA('集計データ'!J20:BV20)</f>
        <v>27</v>
      </c>
      <c r="K20" s="6"/>
      <c r="L20" s="29">
        <f>COUNTA('集計データ'!J20:AJ20)</f>
        <v>9</v>
      </c>
      <c r="M20" s="6"/>
      <c r="N20" s="29">
        <f>COUNTA('集計データ'!AK20:BG20)</f>
        <v>10</v>
      </c>
      <c r="O20" s="26"/>
      <c r="P20" s="6">
        <f>COUNTA('集計データ'!BH20:BV20)</f>
        <v>8</v>
      </c>
      <c r="Q20" s="76"/>
      <c r="AI20">
        <v>4</v>
      </c>
      <c r="AJ20" s="75" t="s">
        <v>21</v>
      </c>
      <c r="AK20" s="217">
        <v>0.06060606060606061</v>
      </c>
      <c r="AL20" s="218">
        <v>0.027777777777777776</v>
      </c>
      <c r="AM20" s="6"/>
      <c r="AN20" s="6"/>
      <c r="AO20" s="6"/>
      <c r="AP20" s="6"/>
      <c r="AQ20" s="6"/>
      <c r="AR20" s="76"/>
      <c r="AT20" s="37"/>
      <c r="AU20" s="190" t="s">
        <v>52</v>
      </c>
      <c r="AV20" s="190" t="s">
        <v>134</v>
      </c>
      <c r="AW20" s="190" t="s">
        <v>53</v>
      </c>
      <c r="AX20" s="190" t="s">
        <v>54</v>
      </c>
      <c r="AY20" s="190" t="s">
        <v>55</v>
      </c>
      <c r="AZ20" s="22" t="s">
        <v>69</v>
      </c>
    </row>
    <row r="21" spans="2:52" ht="13.5">
      <c r="B21" s="154">
        <v>16</v>
      </c>
      <c r="C21" s="76" t="str">
        <f t="shared" si="2"/>
        <v>32</v>
      </c>
      <c r="D21" s="6"/>
      <c r="E21" s="6">
        <v>3</v>
      </c>
      <c r="F21" s="68"/>
      <c r="G21" s="71">
        <v>2</v>
      </c>
      <c r="H21" s="78" t="s">
        <v>133</v>
      </c>
      <c r="I21" s="101"/>
      <c r="J21" s="75">
        <f>COUNTA('集計データ'!J21:BV21)</f>
        <v>34</v>
      </c>
      <c r="K21" s="6"/>
      <c r="L21" s="29">
        <f>COUNTA('集計データ'!J21:AJ21)</f>
        <v>14</v>
      </c>
      <c r="M21" s="6"/>
      <c r="N21" s="29">
        <f>COUNTA('集計データ'!AK21:BG21)</f>
        <v>15</v>
      </c>
      <c r="O21" s="26"/>
      <c r="P21" s="6">
        <f>COUNTA('集計データ'!BH21:BV21)</f>
        <v>5</v>
      </c>
      <c r="Q21" s="76"/>
      <c r="AI21">
        <v>3</v>
      </c>
      <c r="AJ21" s="75" t="s">
        <v>19</v>
      </c>
      <c r="AK21" s="217">
        <v>0.3181818181818182</v>
      </c>
      <c r="AL21" s="218">
        <v>0.2916666666666667</v>
      </c>
      <c r="AM21" s="6"/>
      <c r="AN21" s="6"/>
      <c r="AO21" s="6"/>
      <c r="AP21" s="6"/>
      <c r="AQ21" s="6"/>
      <c r="AR21" s="76"/>
      <c r="AT21" s="29" t="s">
        <v>60</v>
      </c>
      <c r="AU21" s="6">
        <v>51</v>
      </c>
      <c r="AV21" s="6">
        <v>42</v>
      </c>
      <c r="AW21" s="6">
        <v>31</v>
      </c>
      <c r="AX21" s="6">
        <v>53</v>
      </c>
      <c r="AY21" s="6">
        <v>52</v>
      </c>
      <c r="AZ21" s="26">
        <v>56</v>
      </c>
    </row>
    <row r="22" spans="2:52" ht="13.5">
      <c r="B22" s="154">
        <v>17</v>
      </c>
      <c r="C22" s="76" t="str">
        <f t="shared" si="2"/>
        <v>33</v>
      </c>
      <c r="D22" s="6"/>
      <c r="E22" s="6">
        <v>3</v>
      </c>
      <c r="F22" s="68"/>
      <c r="G22" s="71">
        <v>3</v>
      </c>
      <c r="H22" s="78" t="s">
        <v>78</v>
      </c>
      <c r="I22" s="101"/>
      <c r="J22" s="75">
        <f>COUNTA('集計データ'!J22:BV22)</f>
        <v>2</v>
      </c>
      <c r="K22" s="6"/>
      <c r="L22" s="29">
        <f>COUNTA('集計データ'!J22:AJ22)</f>
        <v>1</v>
      </c>
      <c r="M22" s="6"/>
      <c r="N22" s="29">
        <f>COUNTA('集計データ'!AK22:BG22)</f>
        <v>0</v>
      </c>
      <c r="O22" s="26"/>
      <c r="P22" s="6">
        <f>COUNTA('集計データ'!BH22:BV22)</f>
        <v>1</v>
      </c>
      <c r="Q22" s="76"/>
      <c r="AI22">
        <v>2</v>
      </c>
      <c r="AJ22" s="75" t="s">
        <v>18</v>
      </c>
      <c r="AK22" s="217">
        <v>0.5606060606060606</v>
      </c>
      <c r="AL22" s="218">
        <v>0.4861111111111111</v>
      </c>
      <c r="AM22" s="6"/>
      <c r="AN22" s="6"/>
      <c r="AO22" s="6"/>
      <c r="AP22" s="6"/>
      <c r="AQ22" s="6"/>
      <c r="AR22" s="76"/>
      <c r="AT22" s="30" t="s">
        <v>61</v>
      </c>
      <c r="AU22" s="194">
        <v>6</v>
      </c>
      <c r="AV22" s="194">
        <v>8</v>
      </c>
      <c r="AW22" s="194">
        <v>14</v>
      </c>
      <c r="AX22" s="194">
        <v>6</v>
      </c>
      <c r="AY22" s="194">
        <v>7</v>
      </c>
      <c r="AZ22" s="28">
        <v>5</v>
      </c>
    </row>
    <row r="23" spans="2:50" ht="13.5">
      <c r="B23" s="154">
        <v>18</v>
      </c>
      <c r="C23" s="76" t="str">
        <f t="shared" si="2"/>
        <v>34</v>
      </c>
      <c r="D23" s="6"/>
      <c r="E23" s="6">
        <v>3</v>
      </c>
      <c r="F23" s="68"/>
      <c r="G23" s="71">
        <v>4</v>
      </c>
      <c r="H23" s="77" t="s">
        <v>35</v>
      </c>
      <c r="I23" s="100"/>
      <c r="J23" s="75">
        <f>COUNTA('集計データ'!J23:BV23)</f>
        <v>36</v>
      </c>
      <c r="K23" s="6"/>
      <c r="L23" s="29">
        <f>COUNTA('集計データ'!J23:AJ23)</f>
        <v>12</v>
      </c>
      <c r="M23" s="6"/>
      <c r="N23" s="29">
        <f>COUNTA('集計データ'!AK23:BG23)</f>
        <v>19</v>
      </c>
      <c r="O23" s="26"/>
      <c r="P23" s="6">
        <f>COUNTA('集計データ'!BH23:BV23)</f>
        <v>5</v>
      </c>
      <c r="Q23" s="76"/>
      <c r="AI23">
        <v>1</v>
      </c>
      <c r="AJ23" s="220" t="s">
        <v>20</v>
      </c>
      <c r="AK23" s="221">
        <v>0.06060606060606061</v>
      </c>
      <c r="AL23" s="222">
        <v>0.18055555555555555</v>
      </c>
      <c r="AM23" s="6"/>
      <c r="AN23" s="6"/>
      <c r="AO23" s="6"/>
      <c r="AP23" s="6"/>
      <c r="AQ23" s="6"/>
      <c r="AR23" s="76"/>
      <c r="AT23" s="7"/>
      <c r="AV23" s="7"/>
      <c r="AW23" s="7"/>
      <c r="AX23" s="7"/>
    </row>
    <row r="24" spans="2:47" ht="13.5">
      <c r="B24" s="154">
        <v>19</v>
      </c>
      <c r="C24" s="76" t="str">
        <f t="shared" si="2"/>
        <v>35</v>
      </c>
      <c r="D24" s="6"/>
      <c r="E24" s="6">
        <v>3</v>
      </c>
      <c r="F24" s="68"/>
      <c r="G24" s="71">
        <v>5</v>
      </c>
      <c r="H24" s="77" t="s">
        <v>36</v>
      </c>
      <c r="I24" s="100"/>
      <c r="J24" s="75">
        <f>COUNTA('集計データ'!J24:BV24)</f>
        <v>6</v>
      </c>
      <c r="K24" s="6"/>
      <c r="L24" s="29">
        <f>COUNTA('集計データ'!J24:AJ24)</f>
        <v>3</v>
      </c>
      <c r="M24" s="6"/>
      <c r="N24" s="29">
        <f>COUNTA('集計データ'!AK24:BG24)</f>
        <v>2</v>
      </c>
      <c r="O24" s="26"/>
      <c r="P24" s="6">
        <f>COUNTA('集計データ'!BH24:BV24)</f>
        <v>1</v>
      </c>
      <c r="Q24" s="76"/>
      <c r="AJ24" s="75"/>
      <c r="AK24" s="6"/>
      <c r="AL24" s="6"/>
      <c r="AM24" s="6"/>
      <c r="AN24" s="6"/>
      <c r="AO24" s="6"/>
      <c r="AP24" s="6"/>
      <c r="AQ24" s="6"/>
      <c r="AR24" s="76"/>
      <c r="AT24" s="55"/>
      <c r="AU24" s="6"/>
    </row>
    <row r="25" spans="2:47" ht="13.5">
      <c r="B25" s="154">
        <v>20</v>
      </c>
      <c r="C25" s="76" t="str">
        <f t="shared" si="2"/>
        <v>36</v>
      </c>
      <c r="D25" s="6"/>
      <c r="E25" s="6">
        <v>3</v>
      </c>
      <c r="F25" s="68"/>
      <c r="G25" s="71">
        <v>6</v>
      </c>
      <c r="H25" s="77" t="s">
        <v>37</v>
      </c>
      <c r="I25" s="100"/>
      <c r="J25" s="75">
        <f>COUNTA('集計データ'!J25:BV25)</f>
        <v>3</v>
      </c>
      <c r="K25" s="6"/>
      <c r="L25" s="29">
        <f>COUNTA('集計データ'!J25:AJ25)</f>
        <v>2</v>
      </c>
      <c r="M25" s="6"/>
      <c r="N25" s="29">
        <f>COUNTA('集計データ'!AK25:BG25)</f>
        <v>0</v>
      </c>
      <c r="O25" s="26"/>
      <c r="P25" s="6">
        <f>COUNTA('集計データ'!BH25:BV25)</f>
        <v>1</v>
      </c>
      <c r="Q25" s="76"/>
      <c r="AJ25" s="75"/>
      <c r="AK25" s="217"/>
      <c r="AL25" s="6"/>
      <c r="AM25" s="6"/>
      <c r="AN25" s="6"/>
      <c r="AO25" s="6"/>
      <c r="AP25" s="6"/>
      <c r="AQ25" s="6"/>
      <c r="AR25" s="76"/>
      <c r="AT25" s="6"/>
      <c r="AU25" s="6"/>
    </row>
    <row r="26" spans="2:47" ht="13.5">
      <c r="B26" s="154">
        <v>21</v>
      </c>
      <c r="C26" s="76" t="str">
        <f t="shared" si="2"/>
        <v>37</v>
      </c>
      <c r="D26" s="6"/>
      <c r="E26" s="6">
        <v>3</v>
      </c>
      <c r="F26" s="68"/>
      <c r="G26" s="71">
        <v>7</v>
      </c>
      <c r="H26" s="77" t="s">
        <v>38</v>
      </c>
      <c r="I26" s="100"/>
      <c r="J26" s="75">
        <f>COUNTA('集計データ'!J26:BV26)</f>
        <v>2</v>
      </c>
      <c r="K26" s="6"/>
      <c r="L26" s="29">
        <f>COUNTA('集計データ'!J26:AJ26)</f>
        <v>0</v>
      </c>
      <c r="M26" s="6"/>
      <c r="N26" s="29">
        <f>COUNTA('集計データ'!AK26:BG26)</f>
        <v>1</v>
      </c>
      <c r="O26" s="26"/>
      <c r="P26" s="6">
        <f>COUNTA('集計データ'!BH26:BV26)</f>
        <v>1</v>
      </c>
      <c r="Q26" s="76"/>
      <c r="AJ26" s="75"/>
      <c r="AK26" s="217"/>
      <c r="AL26" s="6"/>
      <c r="AM26" s="6"/>
      <c r="AN26" s="6"/>
      <c r="AO26" s="6"/>
      <c r="AP26" s="6"/>
      <c r="AQ26" s="6"/>
      <c r="AR26" s="76"/>
      <c r="AT26" s="6"/>
      <c r="AU26" s="6"/>
    </row>
    <row r="27" spans="2:47" ht="13.5">
      <c r="B27" s="154">
        <v>22</v>
      </c>
      <c r="C27" s="76" t="str">
        <f t="shared" si="2"/>
        <v>38</v>
      </c>
      <c r="D27" s="6"/>
      <c r="E27" s="6">
        <v>3</v>
      </c>
      <c r="F27" s="68"/>
      <c r="G27" s="71">
        <v>8</v>
      </c>
      <c r="H27" s="77" t="s">
        <v>39</v>
      </c>
      <c r="I27" s="100"/>
      <c r="J27" s="75">
        <f>COUNTA('集計データ'!J27:BV27)</f>
        <v>0</v>
      </c>
      <c r="K27" s="6"/>
      <c r="L27" s="29">
        <f>COUNTA('集計データ'!J27:AJ27)</f>
        <v>0</v>
      </c>
      <c r="M27" s="6"/>
      <c r="N27" s="29">
        <f>COUNTA('集計データ'!AK27:BG27)</f>
        <v>0</v>
      </c>
      <c r="O27" s="26"/>
      <c r="P27" s="6">
        <f>COUNTA('集計データ'!BH27:BV27)</f>
        <v>0</v>
      </c>
      <c r="Q27" s="76"/>
      <c r="AJ27" s="75"/>
      <c r="AK27" s="217"/>
      <c r="AL27" s="6"/>
      <c r="AM27" s="6"/>
      <c r="AN27" s="6"/>
      <c r="AO27" s="6"/>
      <c r="AP27" s="6"/>
      <c r="AQ27" s="6"/>
      <c r="AR27" s="76"/>
      <c r="AT27" s="6"/>
      <c r="AU27" s="6"/>
    </row>
    <row r="28" spans="2:47" ht="14.25" thickBot="1">
      <c r="B28" s="155">
        <v>23</v>
      </c>
      <c r="C28" s="115" t="str">
        <f t="shared" si="2"/>
        <v>39</v>
      </c>
      <c r="D28" s="88"/>
      <c r="E28" s="88">
        <v>3</v>
      </c>
      <c r="F28" s="169"/>
      <c r="G28" s="120">
        <v>9</v>
      </c>
      <c r="H28" s="90" t="s">
        <v>28</v>
      </c>
      <c r="I28" s="100"/>
      <c r="J28" s="75">
        <f>COUNTA('集計データ'!J28:BV28)</f>
        <v>0</v>
      </c>
      <c r="K28" s="6"/>
      <c r="L28" s="29">
        <f>COUNTA('集計データ'!J28:AJ28)</f>
        <v>0</v>
      </c>
      <c r="M28" s="6"/>
      <c r="N28" s="29">
        <f>COUNTA('集計データ'!AK28:BG28)</f>
        <v>0</v>
      </c>
      <c r="O28" s="26"/>
      <c r="P28" s="213">
        <f>COUNTA('集計データ'!BH28:BV28)</f>
        <v>0</v>
      </c>
      <c r="Q28" s="76"/>
      <c r="AJ28" s="75"/>
      <c r="AK28" s="217"/>
      <c r="AL28" s="6"/>
      <c r="AM28" s="6"/>
      <c r="AN28" s="6"/>
      <c r="AO28" s="6"/>
      <c r="AP28" s="6"/>
      <c r="AQ28" s="6"/>
      <c r="AR28" s="76"/>
      <c r="AT28" s="6"/>
      <c r="AU28" s="6"/>
    </row>
    <row r="29" spans="2:47" ht="13.5">
      <c r="B29" s="154">
        <v>24</v>
      </c>
      <c r="C29" s="76"/>
      <c r="D29" s="6"/>
      <c r="E29" s="48" t="s">
        <v>145</v>
      </c>
      <c r="F29" s="68"/>
      <c r="G29" s="67"/>
      <c r="H29" s="76"/>
      <c r="I29" s="99"/>
      <c r="J29" s="208"/>
      <c r="K29" s="209"/>
      <c r="L29" s="212"/>
      <c r="M29" s="209"/>
      <c r="N29" s="212"/>
      <c r="O29" s="215"/>
      <c r="Q29" s="210"/>
      <c r="AJ29" s="75"/>
      <c r="AK29" s="217"/>
      <c r="AL29" s="6"/>
      <c r="AM29" s="6"/>
      <c r="AN29" s="6"/>
      <c r="AO29" s="6"/>
      <c r="AP29" s="6"/>
      <c r="AQ29" s="6"/>
      <c r="AR29" s="76"/>
      <c r="AT29" s="6"/>
      <c r="AU29" s="6"/>
    </row>
    <row r="30" spans="2:47" ht="13.5">
      <c r="B30" s="154">
        <v>25</v>
      </c>
      <c r="C30" s="76" t="str">
        <f aca="true" t="shared" si="3" ref="C30:C35">CONCATENATE(E30,G30)</f>
        <v>41</v>
      </c>
      <c r="D30" s="6"/>
      <c r="E30" s="6">
        <v>4</v>
      </c>
      <c r="F30" s="68"/>
      <c r="G30" s="71">
        <v>1</v>
      </c>
      <c r="H30" s="77" t="s">
        <v>40</v>
      </c>
      <c r="I30" s="100"/>
      <c r="J30" s="75">
        <f>COUNTA('集計データ'!J30:BV30)</f>
        <v>18</v>
      </c>
      <c r="K30" s="187">
        <f aca="true" t="shared" si="4" ref="K30:K35">J30/SUM($J$30:$J$35)</f>
        <v>0.28125</v>
      </c>
      <c r="L30" s="29">
        <f>COUNTA('集計データ'!J30:AJ30)</f>
        <v>6</v>
      </c>
      <c r="M30" s="6"/>
      <c r="N30" s="29">
        <f>COUNTA('集計データ'!AK30:BG30)</f>
        <v>4</v>
      </c>
      <c r="O30" s="26"/>
      <c r="P30" s="6">
        <f>COUNTA('集計データ'!BH30:BV30)</f>
        <v>8</v>
      </c>
      <c r="Q30" s="76"/>
      <c r="AJ30" s="75"/>
      <c r="AK30" s="6"/>
      <c r="AL30" s="6"/>
      <c r="AM30" s="6"/>
      <c r="AN30" s="6"/>
      <c r="AO30" s="6"/>
      <c r="AP30" s="6"/>
      <c r="AQ30" s="6"/>
      <c r="AR30" s="76"/>
      <c r="AT30" s="6"/>
      <c r="AU30" s="6"/>
    </row>
    <row r="31" spans="2:44" ht="13.5">
      <c r="B31" s="154">
        <v>26</v>
      </c>
      <c r="C31" s="76" t="str">
        <f t="shared" si="3"/>
        <v>42</v>
      </c>
      <c r="D31" s="6"/>
      <c r="E31" s="6">
        <v>4</v>
      </c>
      <c r="F31" s="68"/>
      <c r="G31" s="71">
        <v>2</v>
      </c>
      <c r="H31" s="77" t="s">
        <v>41</v>
      </c>
      <c r="I31" s="100"/>
      <c r="J31" s="75">
        <f>COUNTA('集計データ'!J31:BV31)</f>
        <v>20</v>
      </c>
      <c r="K31" s="187">
        <f t="shared" si="4"/>
        <v>0.3125</v>
      </c>
      <c r="L31" s="29">
        <f>COUNTA('集計データ'!J31:AJ31)</f>
        <v>7</v>
      </c>
      <c r="M31" s="6"/>
      <c r="N31" s="29">
        <f>COUNTA('集計データ'!AK31:BG31)</f>
        <v>7</v>
      </c>
      <c r="O31" s="26"/>
      <c r="P31" s="6">
        <f>COUNTA('集計データ'!BH31:BV31)</f>
        <v>6</v>
      </c>
      <c r="Q31" s="76"/>
      <c r="AJ31" s="75"/>
      <c r="AK31" s="6"/>
      <c r="AL31" s="6"/>
      <c r="AM31" s="6"/>
      <c r="AN31" s="6"/>
      <c r="AO31" s="6"/>
      <c r="AP31" s="6"/>
      <c r="AQ31" s="6"/>
      <c r="AR31" s="76"/>
    </row>
    <row r="32" spans="2:44" ht="13.5">
      <c r="B32" s="154">
        <v>27</v>
      </c>
      <c r="C32" s="76" t="str">
        <f t="shared" si="3"/>
        <v>43</v>
      </c>
      <c r="D32" s="6"/>
      <c r="E32" s="6">
        <v>4</v>
      </c>
      <c r="F32" s="68"/>
      <c r="G32" s="71">
        <v>3</v>
      </c>
      <c r="H32" s="77" t="s">
        <v>7</v>
      </c>
      <c r="I32" s="100"/>
      <c r="J32" s="75">
        <f>COUNTA('集計データ'!J32:BV32)</f>
        <v>6</v>
      </c>
      <c r="K32" s="187">
        <f t="shared" si="4"/>
        <v>0.09375</v>
      </c>
      <c r="L32" s="29">
        <f>COUNTA('集計データ'!J32:AJ32)</f>
        <v>5</v>
      </c>
      <c r="M32" s="6"/>
      <c r="N32" s="29">
        <f>COUNTA('集計データ'!AK32:BG32)</f>
        <v>1</v>
      </c>
      <c r="O32" s="26"/>
      <c r="P32" s="6">
        <f>COUNTA('集計データ'!BH32:BV32)</f>
        <v>0</v>
      </c>
      <c r="Q32" s="76"/>
      <c r="AJ32" s="75"/>
      <c r="AK32" s="6"/>
      <c r="AL32" s="6"/>
      <c r="AM32" s="6"/>
      <c r="AN32" s="6"/>
      <c r="AO32" s="6"/>
      <c r="AP32" s="6"/>
      <c r="AQ32" s="6"/>
      <c r="AR32" s="76"/>
    </row>
    <row r="33" spans="2:44" ht="13.5">
      <c r="B33" s="154">
        <v>28</v>
      </c>
      <c r="C33" s="76" t="str">
        <f t="shared" si="3"/>
        <v>44</v>
      </c>
      <c r="D33" s="6"/>
      <c r="E33" s="6">
        <v>4</v>
      </c>
      <c r="F33" s="68"/>
      <c r="G33" s="71">
        <v>4</v>
      </c>
      <c r="H33" s="77" t="s">
        <v>42</v>
      </c>
      <c r="I33" s="100"/>
      <c r="J33" s="75">
        <f>COUNTA('集計データ'!J33:BV33)</f>
        <v>2</v>
      </c>
      <c r="K33" s="187">
        <f t="shared" si="4"/>
        <v>0.03125</v>
      </c>
      <c r="L33" s="29">
        <f>COUNTA('集計データ'!J33:AJ33)</f>
        <v>0</v>
      </c>
      <c r="M33" s="6"/>
      <c r="N33" s="29">
        <f>COUNTA('集計データ'!AK33:BG33)</f>
        <v>2</v>
      </c>
      <c r="O33" s="26"/>
      <c r="P33" s="6">
        <f>COUNTA('集計データ'!BH33:BV33)</f>
        <v>0</v>
      </c>
      <c r="Q33" s="76"/>
      <c r="AJ33" s="75" t="s">
        <v>200</v>
      </c>
      <c r="AK33" s="6">
        <v>65</v>
      </c>
      <c r="AL33" s="6"/>
      <c r="AM33" s="6"/>
      <c r="AN33" s="6"/>
      <c r="AO33" s="6"/>
      <c r="AP33" s="6"/>
      <c r="AQ33" s="6"/>
      <c r="AR33" s="76"/>
    </row>
    <row r="34" spans="2:44" ht="13.5">
      <c r="B34" s="154">
        <v>29</v>
      </c>
      <c r="C34" s="76" t="str">
        <f t="shared" si="3"/>
        <v>45</v>
      </c>
      <c r="D34" s="6"/>
      <c r="E34" s="6">
        <v>4</v>
      </c>
      <c r="F34" s="68"/>
      <c r="G34" s="71">
        <v>5</v>
      </c>
      <c r="H34" s="77" t="s">
        <v>8</v>
      </c>
      <c r="I34" s="100"/>
      <c r="J34" s="75">
        <f>COUNTA('集計データ'!J34:BV34)</f>
        <v>16</v>
      </c>
      <c r="K34" s="187">
        <f t="shared" si="4"/>
        <v>0.25</v>
      </c>
      <c r="L34" s="29">
        <f>COUNTA('集計データ'!J34:AJ34)</f>
        <v>7</v>
      </c>
      <c r="M34" s="6"/>
      <c r="N34" s="29">
        <f>COUNTA('集計データ'!AK34:BG34)</f>
        <v>8</v>
      </c>
      <c r="O34" s="26"/>
      <c r="P34" s="6">
        <f>COUNTA('集計データ'!BH34:BV34)</f>
        <v>1</v>
      </c>
      <c r="Q34" s="76"/>
      <c r="AI34">
        <v>51</v>
      </c>
      <c r="AJ34" s="251" t="s">
        <v>52</v>
      </c>
      <c r="AK34" s="190">
        <v>51</v>
      </c>
      <c r="AL34" s="231">
        <f aca="true" t="shared" si="5" ref="AL34:AL39">AK34/$AK$33</f>
        <v>0.7846153846153846</v>
      </c>
      <c r="AM34" s="6"/>
      <c r="AN34" s="6"/>
      <c r="AO34" s="6"/>
      <c r="AP34" s="6"/>
      <c r="AQ34" s="6"/>
      <c r="AR34" s="76"/>
    </row>
    <row r="35" spans="2:44" ht="14.25" thickBot="1">
      <c r="B35" s="155">
        <v>30</v>
      </c>
      <c r="C35" s="115" t="str">
        <f t="shared" si="3"/>
        <v>46</v>
      </c>
      <c r="D35" s="88"/>
      <c r="E35" s="88">
        <v>4</v>
      </c>
      <c r="F35" s="169"/>
      <c r="G35" s="120">
        <v>6</v>
      </c>
      <c r="H35" s="90" t="s">
        <v>9</v>
      </c>
      <c r="I35" s="100"/>
      <c r="J35" s="182">
        <f>COUNTA('集計データ'!J35:BV35)</f>
        <v>2</v>
      </c>
      <c r="K35" s="188">
        <f t="shared" si="4"/>
        <v>0.03125</v>
      </c>
      <c r="L35" s="213">
        <f>COUNTA('集計データ'!J35:AJ35)</f>
        <v>2</v>
      </c>
      <c r="M35" s="88"/>
      <c r="N35" s="213">
        <f>COUNTA('集計データ'!AK35:BG35)</f>
        <v>0</v>
      </c>
      <c r="O35" s="216"/>
      <c r="P35" s="213">
        <f>COUNTA('集計データ'!BH35:BV35)</f>
        <v>0</v>
      </c>
      <c r="Q35" s="115"/>
      <c r="AJ35" s="249" t="s">
        <v>134</v>
      </c>
      <c r="AK35" s="6">
        <v>42</v>
      </c>
      <c r="AL35" s="232">
        <f t="shared" si="5"/>
        <v>0.6461538461538462</v>
      </c>
      <c r="AM35" s="6"/>
      <c r="AN35" s="6"/>
      <c r="AO35" s="6"/>
      <c r="AP35" s="6"/>
      <c r="AQ35" s="6"/>
      <c r="AR35" s="76"/>
    </row>
    <row r="36" spans="2:44" ht="13.5">
      <c r="B36" s="154">
        <v>31</v>
      </c>
      <c r="C36" s="76"/>
      <c r="D36" s="6"/>
      <c r="E36" s="66" t="s">
        <v>146</v>
      </c>
      <c r="F36" s="68"/>
      <c r="G36" s="67"/>
      <c r="H36" s="76"/>
      <c r="I36" s="99"/>
      <c r="J36" s="75"/>
      <c r="K36" s="6"/>
      <c r="L36" s="29"/>
      <c r="M36" s="6"/>
      <c r="N36" s="29"/>
      <c r="O36" s="26"/>
      <c r="Q36" s="76"/>
      <c r="AI36">
        <v>42</v>
      </c>
      <c r="AJ36" s="249" t="s">
        <v>53</v>
      </c>
      <c r="AK36" s="6">
        <v>31</v>
      </c>
      <c r="AL36" s="232">
        <f t="shared" si="5"/>
        <v>0.47692307692307695</v>
      </c>
      <c r="AM36" s="6"/>
      <c r="AN36" s="6"/>
      <c r="AO36" s="6"/>
      <c r="AP36" s="6"/>
      <c r="AQ36" s="6"/>
      <c r="AR36" s="76"/>
    </row>
    <row r="37" spans="2:44" ht="13.5">
      <c r="B37" s="154">
        <v>32</v>
      </c>
      <c r="C37" s="76" t="str">
        <f>CONCATENATE(E37,G37)</f>
        <v>51</v>
      </c>
      <c r="D37" s="6"/>
      <c r="E37" s="6">
        <v>5</v>
      </c>
      <c r="F37" s="68"/>
      <c r="G37" s="71">
        <v>1</v>
      </c>
      <c r="H37" s="79" t="s">
        <v>82</v>
      </c>
      <c r="I37" s="102"/>
      <c r="J37" s="75">
        <f>COUNTA('集計データ'!J37:BV37)</f>
        <v>12</v>
      </c>
      <c r="K37" s="6"/>
      <c r="L37" s="29">
        <f>COUNTA('集計データ'!J37:AJ37)</f>
        <v>2</v>
      </c>
      <c r="M37" s="6"/>
      <c r="N37" s="29">
        <f>COUNTA('集計データ'!AK37:BG37)</f>
        <v>8</v>
      </c>
      <c r="O37" s="26"/>
      <c r="P37" s="6">
        <f>COUNTA('集計データ'!BH37:BV37)</f>
        <v>2</v>
      </c>
      <c r="Q37" s="76"/>
      <c r="AJ37" s="249" t="s">
        <v>54</v>
      </c>
      <c r="AK37" s="6">
        <v>53</v>
      </c>
      <c r="AL37" s="232">
        <f t="shared" si="5"/>
        <v>0.8153846153846154</v>
      </c>
      <c r="AM37" s="6"/>
      <c r="AN37" s="6"/>
      <c r="AO37" s="6"/>
      <c r="AP37" s="6"/>
      <c r="AQ37" s="6"/>
      <c r="AR37" s="76"/>
    </row>
    <row r="38" spans="2:44" ht="14.25" thickBot="1">
      <c r="B38" s="155">
        <v>33</v>
      </c>
      <c r="C38" s="115" t="str">
        <f>CONCATENATE(E38,G38)</f>
        <v>52</v>
      </c>
      <c r="D38" s="88"/>
      <c r="E38" s="88">
        <v>5</v>
      </c>
      <c r="F38" s="169"/>
      <c r="G38" s="120">
        <v>2</v>
      </c>
      <c r="H38" s="121" t="s">
        <v>160</v>
      </c>
      <c r="I38" s="102"/>
      <c r="J38" s="75">
        <f>COUNTA('集計データ'!J38:BV38)</f>
        <v>51</v>
      </c>
      <c r="K38" s="6"/>
      <c r="L38" s="29">
        <f>COUNTA('集計データ'!J38:AJ38)</f>
        <v>23</v>
      </c>
      <c r="M38" s="6"/>
      <c r="N38" s="29">
        <f>COUNTA('集計データ'!AK38:BG38)</f>
        <v>15</v>
      </c>
      <c r="O38" s="26"/>
      <c r="P38" s="213">
        <f>COUNTA('集計データ'!BH38:BV38)</f>
        <v>13</v>
      </c>
      <c r="Q38" s="76"/>
      <c r="AI38">
        <v>31</v>
      </c>
      <c r="AJ38" s="249" t="s">
        <v>55</v>
      </c>
      <c r="AK38" s="6">
        <v>52</v>
      </c>
      <c r="AL38" s="232">
        <f t="shared" si="5"/>
        <v>0.8</v>
      </c>
      <c r="AM38" s="6"/>
      <c r="AN38" s="6"/>
      <c r="AO38" s="6"/>
      <c r="AP38" s="6"/>
      <c r="AQ38" s="6"/>
      <c r="AR38" s="76"/>
    </row>
    <row r="39" spans="2:46" ht="13.5">
      <c r="B39" s="154">
        <v>34</v>
      </c>
      <c r="C39" s="76"/>
      <c r="D39" s="6"/>
      <c r="E39" s="48" t="s">
        <v>157</v>
      </c>
      <c r="F39" s="68"/>
      <c r="G39" s="71"/>
      <c r="H39" s="76"/>
      <c r="I39" s="99"/>
      <c r="J39" s="208"/>
      <c r="K39" s="209"/>
      <c r="L39" s="212"/>
      <c r="M39" s="209"/>
      <c r="N39" s="212"/>
      <c r="O39" s="215"/>
      <c r="Q39" s="210"/>
      <c r="AJ39" s="252" t="s">
        <v>69</v>
      </c>
      <c r="AK39" s="28">
        <v>56</v>
      </c>
      <c r="AL39" s="233">
        <f t="shared" si="5"/>
        <v>0.8615384615384616</v>
      </c>
      <c r="AM39" s="6"/>
      <c r="AN39" s="6"/>
      <c r="AO39" s="6"/>
      <c r="AP39" s="6"/>
      <c r="AQ39" s="6"/>
      <c r="AR39" s="76"/>
      <c r="AT39" s="49" t="s">
        <v>202</v>
      </c>
    </row>
    <row r="40" spans="2:50" ht="13.5">
      <c r="B40" s="154">
        <v>35</v>
      </c>
      <c r="C40" s="76" t="str">
        <f>CONCATENATE(E40,G40)</f>
        <v>61</v>
      </c>
      <c r="D40" s="6"/>
      <c r="E40" s="6">
        <v>6</v>
      </c>
      <c r="F40" s="68"/>
      <c r="G40" s="71">
        <v>1</v>
      </c>
      <c r="H40" s="77" t="s">
        <v>12</v>
      </c>
      <c r="I40" s="100"/>
      <c r="J40" s="75">
        <f>COUNTA('集計データ'!J40:BV40)</f>
        <v>11</v>
      </c>
      <c r="K40" s="187">
        <f>J40/SUM($J$40:$J$44)</f>
        <v>0.19642857142857142</v>
      </c>
      <c r="L40" s="29">
        <f>COUNTA('集計データ'!J40:AJ40)</f>
        <v>2</v>
      </c>
      <c r="M40" s="6"/>
      <c r="N40" s="29">
        <f>COUNTA('集計データ'!AK40:BG40)</f>
        <v>6</v>
      </c>
      <c r="O40" s="26"/>
      <c r="P40" s="6">
        <f>COUNTA('集計データ'!BH40:BV40)</f>
        <v>3</v>
      </c>
      <c r="Q40" s="76"/>
      <c r="AJ40" s="75"/>
      <c r="AK40" s="6"/>
      <c r="AL40" s="6"/>
      <c r="AM40" s="6"/>
      <c r="AN40" s="6"/>
      <c r="AO40" s="6"/>
      <c r="AP40" s="6"/>
      <c r="AQ40" s="6"/>
      <c r="AR40" s="76"/>
      <c r="AT40" s="240"/>
      <c r="AU40" s="236" t="s">
        <v>72</v>
      </c>
      <c r="AV40" s="236" t="s">
        <v>203</v>
      </c>
      <c r="AW40" s="236" t="s">
        <v>74</v>
      </c>
      <c r="AX40" s="237" t="s">
        <v>204</v>
      </c>
    </row>
    <row r="41" spans="2:50" ht="13.5">
      <c r="B41" s="154">
        <v>36</v>
      </c>
      <c r="C41" s="76" t="str">
        <f>CONCATENATE(E41,G41)</f>
        <v>62</v>
      </c>
      <c r="D41" s="6"/>
      <c r="E41" s="6">
        <v>6</v>
      </c>
      <c r="F41" s="68"/>
      <c r="G41" s="71">
        <v>2</v>
      </c>
      <c r="H41" s="77" t="s">
        <v>11</v>
      </c>
      <c r="I41" s="100"/>
      <c r="J41" s="75">
        <f>COUNTA('集計データ'!J41:BV41)</f>
        <v>28</v>
      </c>
      <c r="K41" s="187">
        <f>J41/SUM($J$40:$J$44)</f>
        <v>0.5</v>
      </c>
      <c r="L41" s="29">
        <f>COUNTA('集計データ'!J41:AJ41)</f>
        <v>12</v>
      </c>
      <c r="M41" s="6"/>
      <c r="N41" s="29">
        <f>COUNTA('集計データ'!AK41:BG41)</f>
        <v>10</v>
      </c>
      <c r="O41" s="26"/>
      <c r="P41" s="6">
        <f>COUNTA('集計データ'!BH41:BV41)</f>
        <v>6</v>
      </c>
      <c r="Q41" s="76"/>
      <c r="AJ41" s="249"/>
      <c r="AK41" s="6"/>
      <c r="AL41" s="6"/>
      <c r="AM41" s="6"/>
      <c r="AN41" s="6"/>
      <c r="AO41" s="6"/>
      <c r="AP41" s="6"/>
      <c r="AQ41" s="6"/>
      <c r="AR41" s="76"/>
      <c r="AT41" s="241" t="s">
        <v>71</v>
      </c>
      <c r="AU41" s="71">
        <v>31</v>
      </c>
      <c r="AV41" s="71">
        <v>20</v>
      </c>
      <c r="AW41" s="71">
        <v>15</v>
      </c>
      <c r="AX41" s="238">
        <v>32</v>
      </c>
    </row>
    <row r="42" spans="2:50" ht="13.5">
      <c r="B42" s="154">
        <v>37</v>
      </c>
      <c r="C42" s="76" t="str">
        <f>CONCATENATE(E42,G42)</f>
        <v>63</v>
      </c>
      <c r="D42" s="6"/>
      <c r="E42" s="6">
        <v>6</v>
      </c>
      <c r="F42" s="68"/>
      <c r="G42" s="71">
        <v>3</v>
      </c>
      <c r="H42" s="77" t="s">
        <v>15</v>
      </c>
      <c r="I42" s="100"/>
      <c r="J42" s="75">
        <f>COUNTA('集計データ'!J42:BV42)</f>
        <v>6</v>
      </c>
      <c r="K42" s="187">
        <f>J42/SUM($J$40:$J$44)</f>
        <v>0.10714285714285714</v>
      </c>
      <c r="L42" s="29">
        <f>COUNTA('集計データ'!J42:AJ42)</f>
        <v>2</v>
      </c>
      <c r="M42" s="6"/>
      <c r="N42" s="29">
        <f>COUNTA('集計データ'!AK42:BG42)</f>
        <v>1</v>
      </c>
      <c r="O42" s="26"/>
      <c r="P42" s="6">
        <f>COUNTA('集計データ'!BH42:BV42)</f>
        <v>3</v>
      </c>
      <c r="Q42" s="76"/>
      <c r="AJ42" s="250"/>
      <c r="AK42" s="6"/>
      <c r="AL42" s="6"/>
      <c r="AM42" s="6"/>
      <c r="AN42" s="6"/>
      <c r="AO42" s="6"/>
      <c r="AP42" s="6"/>
      <c r="AQ42" s="6"/>
      <c r="AR42" s="76"/>
      <c r="AT42" s="242" t="s">
        <v>135</v>
      </c>
      <c r="AU42" s="243">
        <v>13</v>
      </c>
      <c r="AV42" s="243">
        <v>14</v>
      </c>
      <c r="AW42" s="239">
        <v>13</v>
      </c>
      <c r="AX42" s="28">
        <v>14</v>
      </c>
    </row>
    <row r="43" spans="2:44" ht="13.5">
      <c r="B43" s="154">
        <v>38</v>
      </c>
      <c r="C43" s="76" t="str">
        <f>CONCATENATE(E43,G43)</f>
        <v>64</v>
      </c>
      <c r="D43" s="6"/>
      <c r="E43" s="6">
        <v>6</v>
      </c>
      <c r="F43" s="68"/>
      <c r="G43" s="71">
        <v>4</v>
      </c>
      <c r="H43" s="77" t="s">
        <v>13</v>
      </c>
      <c r="I43" s="100"/>
      <c r="J43" s="75">
        <f>COUNTA('集計データ'!J43:BV43)</f>
        <v>4</v>
      </c>
      <c r="K43" s="187">
        <f>J43/SUM($J$40:$J$44)</f>
        <v>0.07142857142857142</v>
      </c>
      <c r="L43" s="29">
        <f>COUNTA('集計データ'!J43:AJ43)</f>
        <v>3</v>
      </c>
      <c r="M43" s="6"/>
      <c r="N43" s="29">
        <f>COUNTA('集計データ'!AK43:BG43)</f>
        <v>0</v>
      </c>
      <c r="O43" s="26"/>
      <c r="P43" s="6">
        <f>COUNTA('集計データ'!BH43:BV43)</f>
        <v>1</v>
      </c>
      <c r="Q43" s="76"/>
      <c r="AJ43" s="249"/>
      <c r="AK43" s="6"/>
      <c r="AL43" s="6"/>
      <c r="AM43" s="6"/>
      <c r="AN43" s="6"/>
      <c r="AO43" s="6"/>
      <c r="AP43" s="6"/>
      <c r="AQ43" s="6"/>
      <c r="AR43" s="76"/>
    </row>
    <row r="44" spans="2:44" ht="14.25" thickBot="1">
      <c r="B44" s="155">
        <v>39</v>
      </c>
      <c r="C44" s="115" t="str">
        <f>CONCATENATE(E44,G44)</f>
        <v>65</v>
      </c>
      <c r="D44" s="88"/>
      <c r="E44" s="88">
        <v>6</v>
      </c>
      <c r="F44" s="169"/>
      <c r="G44" s="120">
        <v>5</v>
      </c>
      <c r="H44" s="90" t="s">
        <v>14</v>
      </c>
      <c r="I44" s="100"/>
      <c r="J44" s="182">
        <f>COUNTA('集計データ'!J44:BV44)</f>
        <v>7</v>
      </c>
      <c r="K44" s="188">
        <f>J44/SUM($J$40:$J$44)</f>
        <v>0.125</v>
      </c>
      <c r="L44" s="213">
        <f>COUNTA('集計データ'!J44:AJ44)</f>
        <v>4</v>
      </c>
      <c r="M44" s="88"/>
      <c r="N44" s="213">
        <f>COUNTA('集計データ'!AK44:BG44)</f>
        <v>3</v>
      </c>
      <c r="O44" s="216"/>
      <c r="P44" s="213">
        <f>COUNTA('集計データ'!BH44:BV44)</f>
        <v>0</v>
      </c>
      <c r="Q44" s="115"/>
      <c r="AJ44" s="250"/>
      <c r="AK44" s="6"/>
      <c r="AL44" s="6"/>
      <c r="AM44" s="6"/>
      <c r="AN44" s="6"/>
      <c r="AO44" s="6"/>
      <c r="AP44" s="6"/>
      <c r="AQ44" s="6"/>
      <c r="AR44" s="76"/>
    </row>
    <row r="45" spans="2:44" ht="13.5">
      <c r="B45" s="154">
        <v>40</v>
      </c>
      <c r="C45" s="76"/>
      <c r="D45" s="6"/>
      <c r="E45" s="48" t="s">
        <v>147</v>
      </c>
      <c r="F45" s="68"/>
      <c r="G45" s="67"/>
      <c r="H45" s="76"/>
      <c r="I45" s="99"/>
      <c r="J45" s="75"/>
      <c r="K45" s="6"/>
      <c r="L45" s="29"/>
      <c r="M45" s="6"/>
      <c r="N45" s="29"/>
      <c r="O45" s="26"/>
      <c r="Q45" s="76"/>
      <c r="AJ45" s="249"/>
      <c r="AK45" s="6"/>
      <c r="AL45" s="6"/>
      <c r="AM45" s="6"/>
      <c r="AN45" s="6"/>
      <c r="AO45" s="6"/>
      <c r="AP45" s="6"/>
      <c r="AQ45" s="6"/>
      <c r="AR45" s="76"/>
    </row>
    <row r="46" spans="2:44" ht="13.5">
      <c r="B46" s="154">
        <v>41</v>
      </c>
      <c r="C46" s="76" t="str">
        <f aca="true" t="shared" si="6" ref="C46:C51">CONCATENATE(E46,G46)</f>
        <v>71</v>
      </c>
      <c r="D46" s="6"/>
      <c r="E46" s="6">
        <v>7</v>
      </c>
      <c r="F46" s="68"/>
      <c r="G46" s="67">
        <v>1</v>
      </c>
      <c r="H46" s="77" t="s">
        <v>43</v>
      </c>
      <c r="I46" s="180" t="s">
        <v>176</v>
      </c>
      <c r="J46" s="75">
        <f>COUNTA('集計データ'!J46:BV46)</f>
        <v>17</v>
      </c>
      <c r="K46" s="6"/>
      <c r="L46" s="29">
        <f>COUNTA('集計データ'!J46:AJ46)</f>
        <v>10</v>
      </c>
      <c r="M46" s="6"/>
      <c r="N46" s="29">
        <f>COUNTA('集計データ'!AK46:BG46)</f>
        <v>3</v>
      </c>
      <c r="O46" s="26"/>
      <c r="P46" s="6">
        <f>COUNTA('集計データ'!BH46:BV46)</f>
        <v>4</v>
      </c>
      <c r="Q46" s="76"/>
      <c r="AJ46" s="250"/>
      <c r="AK46" s="6"/>
      <c r="AL46" s="6"/>
      <c r="AM46" s="6"/>
      <c r="AN46" s="6"/>
      <c r="AO46" s="6"/>
      <c r="AP46" s="6"/>
      <c r="AQ46" s="6"/>
      <c r="AR46" s="76"/>
    </row>
    <row r="47" spans="2:44" ht="13.5">
      <c r="B47" s="154">
        <v>42</v>
      </c>
      <c r="C47" s="76" t="str">
        <f t="shared" si="6"/>
        <v>72</v>
      </c>
      <c r="D47" s="6"/>
      <c r="E47" s="6">
        <v>7</v>
      </c>
      <c r="F47" s="68"/>
      <c r="G47" s="67">
        <v>2</v>
      </c>
      <c r="H47" s="77" t="s">
        <v>44</v>
      </c>
      <c r="I47" s="180" t="s">
        <v>176</v>
      </c>
      <c r="J47" s="75">
        <f>COUNTA('集計データ'!J47:BV47)</f>
        <v>15</v>
      </c>
      <c r="K47" s="6"/>
      <c r="L47" s="29">
        <f>COUNTA('集計データ'!J47:AJ47)</f>
        <v>3</v>
      </c>
      <c r="M47" s="6"/>
      <c r="N47" s="29">
        <f>COUNTA('集計データ'!AK47:BG47)</f>
        <v>7</v>
      </c>
      <c r="O47" s="26"/>
      <c r="P47" s="6">
        <f>COUNTA('集計データ'!BH47:BV47)</f>
        <v>5</v>
      </c>
      <c r="Q47" s="76"/>
      <c r="AJ47" s="249"/>
      <c r="AK47" s="6"/>
      <c r="AL47" s="6"/>
      <c r="AM47" s="6"/>
      <c r="AN47" s="6"/>
      <c r="AO47" s="6"/>
      <c r="AP47" s="6"/>
      <c r="AQ47" s="6"/>
      <c r="AR47" s="76"/>
    </row>
    <row r="48" spans="2:44" ht="13.5">
      <c r="B48" s="154">
        <v>43</v>
      </c>
      <c r="C48" s="76" t="str">
        <f t="shared" si="6"/>
        <v>73</v>
      </c>
      <c r="D48" s="6"/>
      <c r="E48" s="6">
        <v>7</v>
      </c>
      <c r="F48" s="68"/>
      <c r="G48" s="67">
        <v>3</v>
      </c>
      <c r="H48" s="77" t="s">
        <v>45</v>
      </c>
      <c r="I48" s="180" t="s">
        <v>176</v>
      </c>
      <c r="J48" s="75">
        <f>COUNTA('集計データ'!J48:BV48)</f>
        <v>24</v>
      </c>
      <c r="K48" s="6"/>
      <c r="L48" s="29">
        <f>COUNTA('集計データ'!J48:AJ48)</f>
        <v>9</v>
      </c>
      <c r="M48" s="6"/>
      <c r="N48" s="29">
        <f>COUNTA('集計データ'!AK48:BG48)</f>
        <v>8</v>
      </c>
      <c r="O48" s="26"/>
      <c r="P48" s="6">
        <f>COUNTA('集計データ'!BH48:BV48)</f>
        <v>7</v>
      </c>
      <c r="Q48" s="76"/>
      <c r="AJ48" s="250"/>
      <c r="AK48" s="6"/>
      <c r="AL48" s="6"/>
      <c r="AM48" s="6"/>
      <c r="AN48" s="6"/>
      <c r="AO48" s="6"/>
      <c r="AP48" s="6"/>
      <c r="AQ48" s="6"/>
      <c r="AR48" s="76"/>
    </row>
    <row r="49" spans="2:44" ht="13.5">
      <c r="B49" s="154">
        <v>44</v>
      </c>
      <c r="C49" s="76" t="str">
        <f t="shared" si="6"/>
        <v>74</v>
      </c>
      <c r="D49" s="6"/>
      <c r="E49" s="6">
        <v>7</v>
      </c>
      <c r="F49" s="68"/>
      <c r="G49" s="67">
        <v>4</v>
      </c>
      <c r="H49" s="77" t="s">
        <v>5</v>
      </c>
      <c r="I49" s="180" t="s">
        <v>176</v>
      </c>
      <c r="J49" s="75">
        <f>COUNTA('集計データ'!J49:BV49)</f>
        <v>5</v>
      </c>
      <c r="K49" s="6"/>
      <c r="L49" s="29">
        <f>COUNTA('集計データ'!J49:AJ49)</f>
        <v>2</v>
      </c>
      <c r="M49" s="6"/>
      <c r="N49" s="29">
        <f>COUNTA('集計データ'!AK49:BG49)</f>
        <v>3</v>
      </c>
      <c r="O49" s="26"/>
      <c r="P49" s="6">
        <f>COUNTA('集計データ'!BH49:BV49)</f>
        <v>0</v>
      </c>
      <c r="Q49" s="76"/>
      <c r="AJ49" s="249"/>
      <c r="AK49" s="37" t="s">
        <v>63</v>
      </c>
      <c r="AL49" s="22" t="s">
        <v>64</v>
      </c>
      <c r="AM49" s="187"/>
      <c r="AN49" s="6"/>
      <c r="AO49" s="6"/>
      <c r="AP49" s="6"/>
      <c r="AQ49" s="6"/>
      <c r="AR49" s="76"/>
    </row>
    <row r="50" spans="2:50" ht="13.5">
      <c r="B50" s="154">
        <v>45</v>
      </c>
      <c r="C50" s="76" t="str">
        <f t="shared" si="6"/>
        <v>75</v>
      </c>
      <c r="D50" s="6"/>
      <c r="E50" s="6">
        <v>7</v>
      </c>
      <c r="F50" s="68"/>
      <c r="G50" s="67">
        <v>5</v>
      </c>
      <c r="H50" s="77" t="s">
        <v>46</v>
      </c>
      <c r="I50" s="180" t="s">
        <v>176</v>
      </c>
      <c r="J50" s="75">
        <f>COUNTA('集計データ'!J50:BV50)</f>
        <v>2</v>
      </c>
      <c r="K50" s="6"/>
      <c r="L50" s="29">
        <f>COUNTA('集計データ'!J50:AJ50)</f>
        <v>0</v>
      </c>
      <c r="M50" s="6"/>
      <c r="N50" s="29">
        <f>COUNTA('集計データ'!AK50:BG50)</f>
        <v>2</v>
      </c>
      <c r="O50" s="26"/>
      <c r="P50" s="6">
        <f>COUNTA('集計データ'!BH50:BV50)</f>
        <v>0</v>
      </c>
      <c r="Q50" s="76"/>
      <c r="AJ50" s="250" t="s">
        <v>208</v>
      </c>
      <c r="AK50" s="253">
        <v>0.5280898876404494</v>
      </c>
      <c r="AL50" s="218">
        <v>0.033707865168539325</v>
      </c>
      <c r="AM50" s="187"/>
      <c r="AN50" s="6"/>
      <c r="AO50" s="6"/>
      <c r="AP50" s="6"/>
      <c r="AQ50" s="6"/>
      <c r="AR50" s="76"/>
      <c r="AT50" s="7"/>
      <c r="AU50" s="71"/>
      <c r="AV50" s="234"/>
      <c r="AW50" s="234"/>
      <c r="AX50" s="7"/>
    </row>
    <row r="51" spans="2:50" ht="14.25" thickBot="1">
      <c r="B51" s="155">
        <v>46</v>
      </c>
      <c r="C51" s="115" t="str">
        <f t="shared" si="6"/>
        <v>76</v>
      </c>
      <c r="D51" s="88"/>
      <c r="E51" s="88">
        <v>7</v>
      </c>
      <c r="F51" s="169"/>
      <c r="G51" s="89">
        <v>6</v>
      </c>
      <c r="H51" s="90" t="s">
        <v>9</v>
      </c>
      <c r="I51" s="180" t="s">
        <v>176</v>
      </c>
      <c r="J51" s="75">
        <f>COUNTA('集計データ'!J51:BV51)</f>
        <v>4</v>
      </c>
      <c r="K51" s="6"/>
      <c r="L51" s="29">
        <f>COUNTA('集計データ'!J51:AJ51)</f>
        <v>3</v>
      </c>
      <c r="M51" s="6"/>
      <c r="N51" s="29">
        <f>COUNTA('集計データ'!AK51:BG51)</f>
        <v>1</v>
      </c>
      <c r="O51" s="26"/>
      <c r="P51" s="213">
        <f>COUNTA('集計データ'!BH51:BV51)</f>
        <v>0</v>
      </c>
      <c r="Q51" s="76"/>
      <c r="AJ51" s="249" t="s">
        <v>207</v>
      </c>
      <c r="AK51" s="254">
        <v>0.30337078651685395</v>
      </c>
      <c r="AL51" s="222">
        <v>0.1348314606741573</v>
      </c>
      <c r="AM51" s="187"/>
      <c r="AN51" s="6"/>
      <c r="AO51" s="6"/>
      <c r="AP51" s="6"/>
      <c r="AQ51" s="6"/>
      <c r="AR51" s="76"/>
      <c r="AT51" s="74"/>
      <c r="AV51" s="235"/>
      <c r="AW51" s="235"/>
      <c r="AX51" s="7"/>
    </row>
    <row r="52" spans="2:44" ht="13.5">
      <c r="B52" s="154">
        <v>47</v>
      </c>
      <c r="C52" s="76"/>
      <c r="D52" s="6"/>
      <c r="E52" s="48" t="s">
        <v>148</v>
      </c>
      <c r="F52" s="68"/>
      <c r="G52" s="67"/>
      <c r="H52" s="76"/>
      <c r="I52" s="181"/>
      <c r="J52" s="208"/>
      <c r="K52" s="209"/>
      <c r="L52" s="212"/>
      <c r="M52" s="209"/>
      <c r="N52" s="212"/>
      <c r="O52" s="215"/>
      <c r="Q52" s="210"/>
      <c r="AJ52" s="75"/>
      <c r="AK52" s="6"/>
      <c r="AL52" s="187"/>
      <c r="AM52" s="187"/>
      <c r="AN52" s="6"/>
      <c r="AO52" s="6"/>
      <c r="AP52" s="6"/>
      <c r="AQ52" s="6"/>
      <c r="AR52" s="76"/>
    </row>
    <row r="53" spans="2:44" ht="13.5">
      <c r="B53" s="154">
        <v>48</v>
      </c>
      <c r="C53" s="76" t="str">
        <f aca="true" t="shared" si="7" ref="C53:C70">CONCATENATE(E53,G53)</f>
        <v>81</v>
      </c>
      <c r="D53" s="6"/>
      <c r="E53" s="6">
        <v>8</v>
      </c>
      <c r="F53" s="68"/>
      <c r="G53" s="67">
        <v>1</v>
      </c>
      <c r="H53" s="78" t="s">
        <v>56</v>
      </c>
      <c r="I53" s="180" t="s">
        <v>176</v>
      </c>
      <c r="J53" s="75">
        <f>COUNTA('集計データ'!J53:BV53)</f>
        <v>54</v>
      </c>
      <c r="K53" s="6"/>
      <c r="L53" s="29">
        <f>COUNTA('集計データ'!J53:AJ53)</f>
        <v>21</v>
      </c>
      <c r="M53" s="6"/>
      <c r="N53" s="29">
        <f>COUNTA('集計データ'!AK53:BG53)</f>
        <v>19</v>
      </c>
      <c r="O53" s="26"/>
      <c r="P53" s="6">
        <f>COUNTA('集計データ'!BH53:BV53)</f>
        <v>14</v>
      </c>
      <c r="Q53" s="76"/>
      <c r="AJ53" s="75"/>
      <c r="AK53" s="6"/>
      <c r="AL53" s="6"/>
      <c r="AM53" s="6"/>
      <c r="AN53" s="6"/>
      <c r="AO53" s="6"/>
      <c r="AP53" s="6"/>
      <c r="AQ53" s="6"/>
      <c r="AR53" s="76"/>
    </row>
    <row r="54" spans="2:44" ht="13.5">
      <c r="B54" s="154">
        <v>49</v>
      </c>
      <c r="C54" s="76" t="str">
        <f t="shared" si="7"/>
        <v>82</v>
      </c>
      <c r="D54" s="6"/>
      <c r="E54" s="6">
        <v>8</v>
      </c>
      <c r="F54" s="68"/>
      <c r="G54" s="67">
        <v>2</v>
      </c>
      <c r="H54" s="78" t="s">
        <v>57</v>
      </c>
      <c r="I54" s="180" t="s">
        <v>176</v>
      </c>
      <c r="J54" s="75">
        <f>COUNTA('集計データ'!J54:BV54)</f>
        <v>8</v>
      </c>
      <c r="K54" s="6"/>
      <c r="L54" s="29">
        <f>COUNTA('集計データ'!J54:AJ54)</f>
        <v>4</v>
      </c>
      <c r="M54" s="6"/>
      <c r="N54" s="29">
        <f>COUNTA('集計データ'!AK54:BG54)</f>
        <v>4</v>
      </c>
      <c r="O54" s="26"/>
      <c r="P54" s="6">
        <f>COUNTA('集計データ'!BH54:BV54)</f>
        <v>0</v>
      </c>
      <c r="Q54" s="76"/>
      <c r="AJ54" s="75"/>
      <c r="AK54" s="6"/>
      <c r="AL54" s="6"/>
      <c r="AM54" s="6"/>
      <c r="AN54" s="6"/>
      <c r="AO54" s="6"/>
      <c r="AP54" s="6"/>
      <c r="AQ54" s="6"/>
      <c r="AR54" s="76"/>
    </row>
    <row r="55" spans="2:44" ht="13.5">
      <c r="B55" s="154">
        <v>50</v>
      </c>
      <c r="C55" s="76" t="str">
        <f t="shared" si="7"/>
        <v>83</v>
      </c>
      <c r="D55" s="6"/>
      <c r="E55" s="6">
        <v>8</v>
      </c>
      <c r="F55" s="70" t="s">
        <v>127</v>
      </c>
      <c r="G55" s="67">
        <v>3</v>
      </c>
      <c r="H55" s="80" t="s">
        <v>110</v>
      </c>
      <c r="I55" s="178" t="s">
        <v>176</v>
      </c>
      <c r="J55" s="75">
        <f>COUNTA('集計データ'!J55:BV55)</f>
        <v>34</v>
      </c>
      <c r="K55" s="6"/>
      <c r="L55" s="29">
        <f>COUNTA('集計データ'!J55:AJ55)</f>
        <v>15</v>
      </c>
      <c r="M55" s="6"/>
      <c r="N55" s="29">
        <f>COUNTA('集計データ'!AK55:BG55)</f>
        <v>9</v>
      </c>
      <c r="O55" s="26"/>
      <c r="P55" s="6">
        <f>COUNTA('集計データ'!BH55:BV55)</f>
        <v>10</v>
      </c>
      <c r="Q55" s="76"/>
      <c r="AJ55" s="75"/>
      <c r="AK55" s="6"/>
      <c r="AL55" s="6"/>
      <c r="AM55" s="6"/>
      <c r="AN55" s="6"/>
      <c r="AO55" s="6"/>
      <c r="AP55" s="6"/>
      <c r="AQ55" s="6"/>
      <c r="AR55" s="76"/>
    </row>
    <row r="56" spans="2:44" ht="13.5">
      <c r="B56" s="154">
        <v>51</v>
      </c>
      <c r="C56" s="76" t="str">
        <f t="shared" si="7"/>
        <v>84</v>
      </c>
      <c r="D56" s="6"/>
      <c r="E56" s="6">
        <v>8</v>
      </c>
      <c r="F56" s="68"/>
      <c r="G56" s="67">
        <v>4</v>
      </c>
      <c r="H56" s="80" t="s">
        <v>111</v>
      </c>
      <c r="I56" s="101" t="s">
        <v>176</v>
      </c>
      <c r="J56" s="75">
        <f>COUNTA('集計データ'!J56:BV56)</f>
        <v>35</v>
      </c>
      <c r="K56" s="6"/>
      <c r="L56" s="29">
        <f>COUNTA('集計データ'!J56:AJ56)</f>
        <v>13</v>
      </c>
      <c r="M56" s="6"/>
      <c r="N56" s="29">
        <f>COUNTA('集計データ'!AK56:BG56)</f>
        <v>12</v>
      </c>
      <c r="O56" s="26"/>
      <c r="P56" s="6">
        <f>COUNTA('集計データ'!BH56:BV56)</f>
        <v>10</v>
      </c>
      <c r="Q56" s="76"/>
      <c r="AJ56" s="75"/>
      <c r="AK56" s="6"/>
      <c r="AL56" s="6"/>
      <c r="AM56" s="6"/>
      <c r="AN56" s="6"/>
      <c r="AO56" s="6"/>
      <c r="AP56" s="6"/>
      <c r="AQ56" s="6"/>
      <c r="AR56" s="76"/>
    </row>
    <row r="57" spans="2:50" ht="13.5">
      <c r="B57" s="154">
        <v>52</v>
      </c>
      <c r="C57" s="76" t="str">
        <f t="shared" si="7"/>
        <v>85</v>
      </c>
      <c r="D57" s="6"/>
      <c r="E57" s="6">
        <v>8</v>
      </c>
      <c r="F57" s="68"/>
      <c r="G57" s="67">
        <v>5</v>
      </c>
      <c r="H57" s="80" t="s">
        <v>112</v>
      </c>
      <c r="I57" s="101" t="s">
        <v>176</v>
      </c>
      <c r="J57" s="75">
        <f>COUNTA('集計データ'!J57:BV57)</f>
        <v>25</v>
      </c>
      <c r="K57" s="6"/>
      <c r="L57" s="29">
        <f>COUNTA('集計データ'!J57:AJ57)</f>
        <v>9</v>
      </c>
      <c r="M57" s="6"/>
      <c r="N57" s="29">
        <f>COUNTA('集計データ'!AK57:BG57)</f>
        <v>6</v>
      </c>
      <c r="O57" s="26"/>
      <c r="P57" s="6">
        <f>COUNTA('集計データ'!BH57:BV57)</f>
        <v>10</v>
      </c>
      <c r="Q57" s="76"/>
      <c r="AJ57" s="75"/>
      <c r="AK57" s="6"/>
      <c r="AL57" s="6"/>
      <c r="AM57" s="6"/>
      <c r="AN57" s="6"/>
      <c r="AO57" s="6"/>
      <c r="AP57" s="6"/>
      <c r="AQ57" s="6"/>
      <c r="AR57" s="76"/>
      <c r="AT57" s="7"/>
      <c r="AV57" s="7"/>
      <c r="AW57" s="7"/>
      <c r="AX57" s="7"/>
    </row>
    <row r="58" spans="2:44" ht="13.5">
      <c r="B58" s="154">
        <v>53</v>
      </c>
      <c r="C58" s="76" t="str">
        <f t="shared" si="7"/>
        <v>86</v>
      </c>
      <c r="D58" s="6"/>
      <c r="E58" s="6">
        <v>8</v>
      </c>
      <c r="F58" s="68"/>
      <c r="G58" s="67">
        <v>6</v>
      </c>
      <c r="H58" s="80" t="s">
        <v>113</v>
      </c>
      <c r="I58" s="101" t="s">
        <v>176</v>
      </c>
      <c r="J58" s="75">
        <f>COUNTA('集計データ'!J58:BV58)</f>
        <v>25</v>
      </c>
      <c r="K58" s="6"/>
      <c r="L58" s="29">
        <f>COUNTA('集計データ'!J58:AJ58)</f>
        <v>13</v>
      </c>
      <c r="M58" s="6"/>
      <c r="N58" s="29">
        <f>COUNTA('集計データ'!AK58:BG58)</f>
        <v>4</v>
      </c>
      <c r="O58" s="26"/>
      <c r="P58" s="6">
        <f>COUNTA('集計データ'!BH58:BV58)</f>
        <v>8</v>
      </c>
      <c r="Q58" s="76"/>
      <c r="AJ58" s="75"/>
      <c r="AK58" s="6"/>
      <c r="AL58" s="6"/>
      <c r="AM58" s="6"/>
      <c r="AN58" s="6"/>
      <c r="AO58" s="6"/>
      <c r="AP58" s="6"/>
      <c r="AQ58" s="6"/>
      <c r="AR58" s="76"/>
    </row>
    <row r="59" spans="2:44" ht="13.5">
      <c r="B59" s="154">
        <v>54</v>
      </c>
      <c r="C59" s="76" t="str">
        <f t="shared" si="7"/>
        <v>87</v>
      </c>
      <c r="D59" s="6"/>
      <c r="E59" s="6">
        <v>8</v>
      </c>
      <c r="F59" s="68"/>
      <c r="G59" s="67">
        <v>7</v>
      </c>
      <c r="H59" s="80" t="s">
        <v>114</v>
      </c>
      <c r="I59" s="103" t="s">
        <v>176</v>
      </c>
      <c r="J59" s="75">
        <f>COUNTA('集計データ'!J59:BV59)</f>
        <v>16</v>
      </c>
      <c r="K59" s="6"/>
      <c r="L59" s="29">
        <f>COUNTA('集計データ'!J59:AJ59)</f>
        <v>9</v>
      </c>
      <c r="M59" s="6"/>
      <c r="N59" s="29">
        <f>COUNTA('集計データ'!AK59:BG59)</f>
        <v>4</v>
      </c>
      <c r="O59" s="26"/>
      <c r="P59" s="6">
        <f>COUNTA('集計データ'!BH59:BV59)</f>
        <v>3</v>
      </c>
      <c r="Q59" s="76"/>
      <c r="AJ59" s="75"/>
      <c r="AK59" s="6"/>
      <c r="AL59" s="6"/>
      <c r="AM59" s="6"/>
      <c r="AN59" s="6"/>
      <c r="AO59" s="6"/>
      <c r="AP59" s="6"/>
      <c r="AQ59" s="6"/>
      <c r="AR59" s="76"/>
    </row>
    <row r="60" spans="2:44" ht="13.5">
      <c r="B60" s="154">
        <v>55</v>
      </c>
      <c r="C60" s="76" t="str">
        <f t="shared" si="7"/>
        <v>88</v>
      </c>
      <c r="D60" s="6"/>
      <c r="E60" s="6">
        <v>8</v>
      </c>
      <c r="F60" s="68"/>
      <c r="G60" s="67">
        <v>8</v>
      </c>
      <c r="H60" s="80" t="s">
        <v>124</v>
      </c>
      <c r="I60" s="101" t="s">
        <v>176</v>
      </c>
      <c r="J60" s="75">
        <f>COUNTA('集計データ'!J60:BV60)</f>
        <v>21</v>
      </c>
      <c r="K60" s="6"/>
      <c r="L60" s="29">
        <f>COUNTA('集計データ'!J60:AJ60)</f>
        <v>5</v>
      </c>
      <c r="M60" s="6"/>
      <c r="N60" s="29">
        <f>COUNTA('集計データ'!AK60:BG60)</f>
        <v>12</v>
      </c>
      <c r="O60" s="26"/>
      <c r="P60" s="6">
        <f>COUNTA('集計データ'!BH60:BV60)</f>
        <v>4</v>
      </c>
      <c r="Q60" s="76"/>
      <c r="AJ60" s="75"/>
      <c r="AK60" s="6"/>
      <c r="AL60" s="6"/>
      <c r="AM60" s="6"/>
      <c r="AN60" s="6"/>
      <c r="AO60" s="6"/>
      <c r="AP60" s="6"/>
      <c r="AQ60" s="6"/>
      <c r="AR60" s="76"/>
    </row>
    <row r="61" spans="2:44" ht="13.5">
      <c r="B61" s="154">
        <v>56</v>
      </c>
      <c r="C61" s="76" t="str">
        <f t="shared" si="7"/>
        <v>89</v>
      </c>
      <c r="D61" s="6"/>
      <c r="E61" s="6">
        <v>8</v>
      </c>
      <c r="F61" s="68"/>
      <c r="G61" s="67">
        <v>9</v>
      </c>
      <c r="H61" s="78" t="s">
        <v>125</v>
      </c>
      <c r="I61" s="101" t="s">
        <v>176</v>
      </c>
      <c r="J61" s="75">
        <f>COUNTA('集計データ'!J61:BV61)</f>
        <v>13</v>
      </c>
      <c r="K61" s="6"/>
      <c r="L61" s="29">
        <f>COUNTA('集計データ'!J61:AJ61)</f>
        <v>5</v>
      </c>
      <c r="M61" s="6"/>
      <c r="N61" s="29">
        <f>COUNTA('集計データ'!AK61:BG61)</f>
        <v>6</v>
      </c>
      <c r="O61" s="26"/>
      <c r="P61" s="6">
        <f>COUNTA('集計データ'!BH61:BV61)</f>
        <v>2</v>
      </c>
      <c r="Q61" s="76"/>
      <c r="AJ61" s="75"/>
      <c r="AK61" s="6"/>
      <c r="AL61" s="6"/>
      <c r="AM61" s="6"/>
      <c r="AN61" s="6"/>
      <c r="AO61" s="6"/>
      <c r="AP61" s="6"/>
      <c r="AQ61" s="6"/>
      <c r="AR61" s="76"/>
    </row>
    <row r="62" spans="2:44" ht="13.5">
      <c r="B62" s="154">
        <v>57</v>
      </c>
      <c r="C62" s="76" t="str">
        <f t="shared" si="7"/>
        <v>810</v>
      </c>
      <c r="D62" s="6"/>
      <c r="E62" s="6">
        <v>8</v>
      </c>
      <c r="F62" s="68"/>
      <c r="G62" s="67">
        <v>10</v>
      </c>
      <c r="H62" s="78" t="s">
        <v>115</v>
      </c>
      <c r="I62" s="101" t="s">
        <v>176</v>
      </c>
      <c r="J62" s="75">
        <f>COUNTA('集計データ'!J62:BV62)</f>
        <v>16</v>
      </c>
      <c r="K62" s="6"/>
      <c r="L62" s="29">
        <f>COUNTA('集計データ'!J62:AJ62)</f>
        <v>4</v>
      </c>
      <c r="M62" s="6"/>
      <c r="N62" s="29">
        <f>COUNTA('集計データ'!AK62:BG62)</f>
        <v>7</v>
      </c>
      <c r="O62" s="26"/>
      <c r="P62" s="6">
        <f>COUNTA('集計データ'!BH62:BV62)</f>
        <v>5</v>
      </c>
      <c r="Q62" s="76"/>
      <c r="AJ62" s="75"/>
      <c r="AK62" s="6"/>
      <c r="AL62" s="6"/>
      <c r="AM62" s="6"/>
      <c r="AN62" s="6"/>
      <c r="AO62" s="6"/>
      <c r="AP62" s="6"/>
      <c r="AQ62" s="6"/>
      <c r="AR62" s="76"/>
    </row>
    <row r="63" spans="2:44" ht="13.5">
      <c r="B63" s="154">
        <v>58</v>
      </c>
      <c r="C63" s="76" t="str">
        <f t="shared" si="7"/>
        <v>811</v>
      </c>
      <c r="D63" s="6"/>
      <c r="E63" s="6">
        <v>8</v>
      </c>
      <c r="F63" s="68"/>
      <c r="G63" s="67">
        <v>11</v>
      </c>
      <c r="H63" s="79" t="s">
        <v>116</v>
      </c>
      <c r="I63" s="103" t="s">
        <v>176</v>
      </c>
      <c r="J63" s="75">
        <f>COUNTA('集計データ'!J63:BV63)</f>
        <v>11</v>
      </c>
      <c r="K63" s="6"/>
      <c r="L63" s="29">
        <f>COUNTA('集計データ'!J63:AJ63)</f>
        <v>4</v>
      </c>
      <c r="M63" s="6"/>
      <c r="N63" s="29">
        <f>COUNTA('集計データ'!AK63:BG63)</f>
        <v>3</v>
      </c>
      <c r="O63" s="26"/>
      <c r="P63" s="6">
        <f>COUNTA('集計データ'!BH63:BV63)</f>
        <v>4</v>
      </c>
      <c r="Q63" s="76"/>
      <c r="AJ63" s="75"/>
      <c r="AK63" s="6"/>
      <c r="AL63" s="6"/>
      <c r="AM63" s="6"/>
      <c r="AN63" s="6"/>
      <c r="AO63" s="6"/>
      <c r="AP63" s="6"/>
      <c r="AQ63" s="6"/>
      <c r="AR63" s="76"/>
    </row>
    <row r="64" spans="2:44" ht="13.5">
      <c r="B64" s="154">
        <v>59</v>
      </c>
      <c r="C64" s="76" t="str">
        <f t="shared" si="7"/>
        <v>812</v>
      </c>
      <c r="D64" s="6"/>
      <c r="E64" s="6">
        <v>8</v>
      </c>
      <c r="F64" s="68"/>
      <c r="G64" s="67">
        <v>12</v>
      </c>
      <c r="H64" s="79" t="s">
        <v>117</v>
      </c>
      <c r="I64" s="101" t="s">
        <v>176</v>
      </c>
      <c r="J64" s="75">
        <f>COUNTA('集計データ'!J64:BV64)</f>
        <v>16</v>
      </c>
      <c r="K64" s="6"/>
      <c r="L64" s="29">
        <f>COUNTA('集計データ'!J64:AJ64)</f>
        <v>8</v>
      </c>
      <c r="M64" s="6"/>
      <c r="N64" s="29">
        <f>COUNTA('集計データ'!AK64:BG64)</f>
        <v>2</v>
      </c>
      <c r="O64" s="26"/>
      <c r="P64" s="6">
        <f>COUNTA('集計データ'!BH64:BV64)</f>
        <v>6</v>
      </c>
      <c r="Q64" s="76"/>
      <c r="AJ64" s="75"/>
      <c r="AK64" s="6"/>
      <c r="AL64" s="6"/>
      <c r="AM64" s="6"/>
      <c r="AN64" s="6"/>
      <c r="AO64" s="6"/>
      <c r="AP64" s="6"/>
      <c r="AQ64" s="6"/>
      <c r="AR64" s="76"/>
    </row>
    <row r="65" spans="2:44" ht="13.5">
      <c r="B65" s="154">
        <v>60</v>
      </c>
      <c r="C65" s="76" t="str">
        <f t="shared" si="7"/>
        <v>813</v>
      </c>
      <c r="D65" s="6"/>
      <c r="E65" s="6">
        <v>8</v>
      </c>
      <c r="F65" s="68"/>
      <c r="G65" s="67">
        <v>13</v>
      </c>
      <c r="H65" s="79" t="s">
        <v>118</v>
      </c>
      <c r="I65" s="101" t="s">
        <v>176</v>
      </c>
      <c r="J65" s="75">
        <f>COUNTA('集計データ'!J65:BV65)</f>
        <v>37</v>
      </c>
      <c r="K65" s="6"/>
      <c r="L65" s="29">
        <f>COUNTA('集計データ'!J65:AJ65)</f>
        <v>14</v>
      </c>
      <c r="M65" s="6"/>
      <c r="N65" s="29">
        <f>COUNTA('集計データ'!AK65:BG65)</f>
        <v>12</v>
      </c>
      <c r="O65" s="26"/>
      <c r="P65" s="6">
        <f>COUNTA('集計データ'!BH65:BV65)</f>
        <v>11</v>
      </c>
      <c r="Q65" s="76"/>
      <c r="AJ65" s="75"/>
      <c r="AK65" s="6"/>
      <c r="AL65" s="6"/>
      <c r="AM65" s="6"/>
      <c r="AN65" s="6"/>
      <c r="AO65" s="6"/>
      <c r="AP65" s="6"/>
      <c r="AQ65" s="6"/>
      <c r="AR65" s="76"/>
    </row>
    <row r="66" spans="2:44" ht="13.5">
      <c r="B66" s="154">
        <v>61</v>
      </c>
      <c r="C66" s="76" t="str">
        <f t="shared" si="7"/>
        <v>814</v>
      </c>
      <c r="D66" s="6"/>
      <c r="E66" s="6">
        <v>8</v>
      </c>
      <c r="F66" s="68"/>
      <c r="G66" s="67">
        <v>14</v>
      </c>
      <c r="H66" s="79" t="s">
        <v>119</v>
      </c>
      <c r="I66" s="101" t="s">
        <v>176</v>
      </c>
      <c r="J66" s="75">
        <f>COUNTA('集計データ'!J66:BV66)</f>
        <v>14</v>
      </c>
      <c r="K66" s="6"/>
      <c r="L66" s="29">
        <f>COUNTA('集計データ'!J66:AJ66)</f>
        <v>7</v>
      </c>
      <c r="M66" s="6"/>
      <c r="N66" s="29">
        <f>COUNTA('集計データ'!AK66:BG66)</f>
        <v>4</v>
      </c>
      <c r="O66" s="26"/>
      <c r="P66" s="6">
        <f>COUNTA('集計データ'!BH66:BV66)</f>
        <v>3</v>
      </c>
      <c r="Q66" s="76"/>
      <c r="AJ66" s="75"/>
      <c r="AK66" s="6"/>
      <c r="AL66" s="6"/>
      <c r="AM66" s="6"/>
      <c r="AN66" s="6"/>
      <c r="AO66" s="6"/>
      <c r="AP66" s="6"/>
      <c r="AQ66" s="6"/>
      <c r="AR66" s="76"/>
    </row>
    <row r="67" spans="2:44" ht="13.5">
      <c r="B67" s="154">
        <v>62</v>
      </c>
      <c r="C67" s="76" t="str">
        <f t="shared" si="7"/>
        <v>815</v>
      </c>
      <c r="D67" s="6"/>
      <c r="E67" s="6">
        <v>8</v>
      </c>
      <c r="F67" s="68"/>
      <c r="G67" s="67">
        <v>15</v>
      </c>
      <c r="H67" s="79" t="s">
        <v>120</v>
      </c>
      <c r="I67" s="103" t="s">
        <v>176</v>
      </c>
      <c r="J67" s="75">
        <f>COUNTA('集計データ'!J67:BV67)</f>
        <v>13</v>
      </c>
      <c r="K67" s="6"/>
      <c r="L67" s="29">
        <f>COUNTA('集計データ'!J67:AJ67)</f>
        <v>7</v>
      </c>
      <c r="M67" s="6"/>
      <c r="N67" s="29">
        <f>COUNTA('集計データ'!AK67:BG67)</f>
        <v>1</v>
      </c>
      <c r="O67" s="26"/>
      <c r="P67" s="6">
        <f>COUNTA('集計データ'!BH67:BV67)</f>
        <v>5</v>
      </c>
      <c r="Q67" s="76"/>
      <c r="AJ67" s="75"/>
      <c r="AK67" s="6"/>
      <c r="AL67" s="6"/>
      <c r="AM67" s="6"/>
      <c r="AN67" s="6"/>
      <c r="AO67" s="6"/>
      <c r="AP67" s="6"/>
      <c r="AQ67" s="6"/>
      <c r="AR67" s="76"/>
    </row>
    <row r="68" spans="2:44" ht="13.5">
      <c r="B68" s="154">
        <v>63</v>
      </c>
      <c r="C68" s="76" t="str">
        <f t="shared" si="7"/>
        <v>816</v>
      </c>
      <c r="D68" s="6"/>
      <c r="E68" s="6">
        <v>8</v>
      </c>
      <c r="F68" s="68"/>
      <c r="G68" s="67">
        <v>16</v>
      </c>
      <c r="H68" s="79" t="s">
        <v>165</v>
      </c>
      <c r="I68" s="101" t="s">
        <v>176</v>
      </c>
      <c r="J68" s="75">
        <f>COUNTA('集計データ'!J68:BV68)</f>
        <v>6</v>
      </c>
      <c r="K68" s="6"/>
      <c r="L68" s="29">
        <f>COUNTA('集計データ'!J68:AJ68)</f>
        <v>3</v>
      </c>
      <c r="M68" s="6"/>
      <c r="N68" s="29">
        <f>COUNTA('集計データ'!AK68:BG68)</f>
        <v>1</v>
      </c>
      <c r="O68" s="26"/>
      <c r="P68" s="6">
        <f>COUNTA('集計データ'!BH68:BV68)</f>
        <v>2</v>
      </c>
      <c r="Q68" s="76"/>
      <c r="AJ68" s="75"/>
      <c r="AK68" s="6"/>
      <c r="AL68" s="6"/>
      <c r="AM68" s="6"/>
      <c r="AN68" s="6"/>
      <c r="AO68" s="6"/>
      <c r="AP68" s="6"/>
      <c r="AQ68" s="6"/>
      <c r="AR68" s="76"/>
    </row>
    <row r="69" spans="2:44" ht="14.25" thickBot="1">
      <c r="B69" s="154">
        <v>64</v>
      </c>
      <c r="C69" s="76" t="str">
        <f t="shared" si="7"/>
        <v>817</v>
      </c>
      <c r="D69" s="6"/>
      <c r="E69" s="6">
        <v>8</v>
      </c>
      <c r="F69" s="68"/>
      <c r="G69" s="67">
        <v>17</v>
      </c>
      <c r="H69" s="79" t="s">
        <v>122</v>
      </c>
      <c r="I69" s="101" t="s">
        <v>176</v>
      </c>
      <c r="J69" s="75">
        <f>COUNTA('集計データ'!J69:BV69)</f>
        <v>8</v>
      </c>
      <c r="K69" s="6"/>
      <c r="L69" s="29">
        <f>COUNTA('集計データ'!J69:AJ69)</f>
        <v>6</v>
      </c>
      <c r="M69" s="6"/>
      <c r="N69" s="29">
        <f>COUNTA('集計データ'!AK69:BG69)</f>
        <v>0</v>
      </c>
      <c r="O69" s="26"/>
      <c r="P69" s="6">
        <f>COUNTA('集計データ'!BH69:BV69)</f>
        <v>2</v>
      </c>
      <c r="Q69" s="76"/>
      <c r="AJ69" s="182"/>
      <c r="AK69" s="88"/>
      <c r="AL69" s="88"/>
      <c r="AM69" s="88"/>
      <c r="AN69" s="88"/>
      <c r="AO69" s="88"/>
      <c r="AP69" s="88"/>
      <c r="AQ69" s="88"/>
      <c r="AR69" s="115"/>
    </row>
    <row r="70" spans="2:17" ht="14.25" thickBot="1">
      <c r="B70" s="155">
        <v>65</v>
      </c>
      <c r="C70" s="115" t="str">
        <f t="shared" si="7"/>
        <v>818</v>
      </c>
      <c r="D70" s="88"/>
      <c r="E70" s="88">
        <v>8</v>
      </c>
      <c r="F70" s="169"/>
      <c r="G70" s="89">
        <v>18</v>
      </c>
      <c r="H70" s="122" t="s">
        <v>123</v>
      </c>
      <c r="I70" s="101" t="s">
        <v>176</v>
      </c>
      <c r="J70" s="182">
        <f>COUNTA('集計データ'!J70:BV70)</f>
        <v>7</v>
      </c>
      <c r="K70" s="88"/>
      <c r="L70" s="213">
        <f>COUNTA('集計データ'!J70:AJ70)</f>
        <v>4</v>
      </c>
      <c r="M70" s="88"/>
      <c r="N70" s="213">
        <f>COUNTA('集計データ'!AK70:BG70)</f>
        <v>1</v>
      </c>
      <c r="O70" s="216"/>
      <c r="P70" s="213">
        <f>COUNTA('集計データ'!BH70:BV70)</f>
        <v>2</v>
      </c>
      <c r="Q70" s="115"/>
    </row>
    <row r="71" spans="2:49" ht="13.5">
      <c r="B71" s="154">
        <v>66</v>
      </c>
      <c r="C71" s="76"/>
      <c r="D71" s="6"/>
      <c r="E71" s="48" t="s">
        <v>159</v>
      </c>
      <c r="F71" s="68"/>
      <c r="G71" s="67"/>
      <c r="H71" s="76"/>
      <c r="I71" s="99"/>
      <c r="J71" s="75"/>
      <c r="K71" s="6"/>
      <c r="L71" s="29"/>
      <c r="M71" s="6"/>
      <c r="N71" s="29"/>
      <c r="O71" s="26"/>
      <c r="Q71" s="76"/>
      <c r="AU71" s="69"/>
      <c r="AV71" s="68"/>
      <c r="AW71" s="6"/>
    </row>
    <row r="72" spans="2:49" ht="13.5">
      <c r="B72" s="154">
        <v>67</v>
      </c>
      <c r="C72" s="76" t="str">
        <f>CONCATENATE(E72,G72)</f>
        <v>91</v>
      </c>
      <c r="D72" s="6"/>
      <c r="E72" s="6">
        <v>9</v>
      </c>
      <c r="F72" s="68"/>
      <c r="G72" s="67">
        <v>1</v>
      </c>
      <c r="H72" s="78" t="s">
        <v>58</v>
      </c>
      <c r="I72" s="101"/>
      <c r="J72" s="75">
        <f>COUNTA('集計データ'!J72:BV72)</f>
        <v>16</v>
      </c>
      <c r="K72" s="6"/>
      <c r="L72" s="29">
        <f>COUNTA('集計データ'!J72:AJ72)</f>
        <v>6</v>
      </c>
      <c r="M72" s="6"/>
      <c r="N72" s="29">
        <f>COUNTA('集計データ'!AK72:BG72)</f>
        <v>6</v>
      </c>
      <c r="O72" s="26"/>
      <c r="P72" s="6">
        <f>COUNTA('集計データ'!BH72:BV72)</f>
        <v>4</v>
      </c>
      <c r="Q72" s="76"/>
      <c r="AU72" s="68"/>
      <c r="AV72" s="68"/>
      <c r="AW72" s="6"/>
    </row>
    <row r="73" spans="2:49" ht="14.25" thickBot="1">
      <c r="B73" s="155">
        <v>68</v>
      </c>
      <c r="C73" s="115" t="str">
        <f>CONCATENATE(E73,G73)</f>
        <v>92</v>
      </c>
      <c r="D73" s="88"/>
      <c r="E73" s="88">
        <v>9</v>
      </c>
      <c r="F73" s="169"/>
      <c r="G73" s="89">
        <v>2</v>
      </c>
      <c r="H73" s="123" t="s">
        <v>59</v>
      </c>
      <c r="I73" s="101"/>
      <c r="J73" s="75">
        <f>COUNTA('集計データ'!J73:BV73)</f>
        <v>46</v>
      </c>
      <c r="K73" s="6"/>
      <c r="L73" s="29">
        <f>COUNTA('集計データ'!J73:AJ73)</f>
        <v>19</v>
      </c>
      <c r="M73" s="6"/>
      <c r="N73" s="29">
        <f>COUNTA('集計データ'!AK73:BG73)</f>
        <v>17</v>
      </c>
      <c r="O73" s="26"/>
      <c r="P73" s="213">
        <f>COUNTA('集計データ'!BH73:BV73)</f>
        <v>10</v>
      </c>
      <c r="Q73" s="76"/>
      <c r="AU73" s="69"/>
      <c r="AV73" s="68"/>
      <c r="AW73" s="6"/>
    </row>
    <row r="74" spans="2:49" ht="13.5">
      <c r="B74" s="154">
        <v>69</v>
      </c>
      <c r="C74" s="76"/>
      <c r="D74" s="6"/>
      <c r="E74" s="48" t="s">
        <v>149</v>
      </c>
      <c r="F74" s="68"/>
      <c r="G74" s="67"/>
      <c r="H74" s="76"/>
      <c r="I74" s="99"/>
      <c r="J74" s="208"/>
      <c r="K74" s="209"/>
      <c r="L74" s="212"/>
      <c r="M74" s="209"/>
      <c r="N74" s="212"/>
      <c r="O74" s="215"/>
      <c r="Q74" s="210"/>
      <c r="AU74" s="68"/>
      <c r="AV74" s="68"/>
      <c r="AW74" s="6"/>
    </row>
    <row r="75" spans="2:52" ht="13.5">
      <c r="B75" s="154">
        <v>70</v>
      </c>
      <c r="C75" s="76" t="str">
        <f>CONCATENATE(E75,G75)</f>
        <v>101</v>
      </c>
      <c r="D75" s="6"/>
      <c r="E75" s="6">
        <v>10</v>
      </c>
      <c r="F75" s="68" t="s">
        <v>102</v>
      </c>
      <c r="G75" s="67">
        <v>1</v>
      </c>
      <c r="H75" s="81" t="s">
        <v>130</v>
      </c>
      <c r="I75" s="103"/>
      <c r="J75" s="75">
        <f>COUNTA('集計データ'!J75:BV75)</f>
        <v>44</v>
      </c>
      <c r="K75" s="6"/>
      <c r="L75" s="29">
        <f>COUNTA('集計データ'!J75:AJ75)</f>
        <v>17</v>
      </c>
      <c r="M75" s="6"/>
      <c r="N75" s="29">
        <f>COUNTA('集計データ'!AK75:BG75)</f>
        <v>15</v>
      </c>
      <c r="O75" s="26"/>
      <c r="P75" s="6">
        <f>COUNTA('集計データ'!BH75:BV75)</f>
        <v>12</v>
      </c>
      <c r="Q75" s="76"/>
      <c r="AS75" s="99"/>
      <c r="AT75" s="6"/>
      <c r="AU75" s="6"/>
      <c r="AV75" s="6"/>
      <c r="AW75" s="6"/>
      <c r="AX75" s="6"/>
      <c r="AY75" s="6"/>
      <c r="AZ75" s="6"/>
    </row>
    <row r="76" spans="2:52" ht="14.25" thickBot="1">
      <c r="B76" s="155">
        <v>71</v>
      </c>
      <c r="C76" s="115" t="str">
        <f>CONCATENATE(E76,G76)</f>
        <v>102</v>
      </c>
      <c r="D76" s="88"/>
      <c r="E76" s="88">
        <v>10</v>
      </c>
      <c r="F76" s="169"/>
      <c r="G76" s="89">
        <v>2</v>
      </c>
      <c r="H76" s="123" t="s">
        <v>161</v>
      </c>
      <c r="I76" s="101"/>
      <c r="J76" s="182">
        <f>COUNTA('集計データ'!J76:BV76)</f>
        <v>22</v>
      </c>
      <c r="K76" s="88"/>
      <c r="L76" s="213">
        <f>COUNTA('集計データ'!J76:AJ76)</f>
        <v>10</v>
      </c>
      <c r="M76" s="88"/>
      <c r="N76" s="213">
        <f>COUNTA('集計データ'!AK76:BG76)</f>
        <v>8</v>
      </c>
      <c r="O76" s="216"/>
      <c r="P76" s="213">
        <f>COUNTA('集計データ'!BH76:BV76)</f>
        <v>4</v>
      </c>
      <c r="Q76" s="76"/>
      <c r="AS76" s="99"/>
      <c r="AT76" s="6"/>
      <c r="AU76" s="6"/>
      <c r="AV76" s="6"/>
      <c r="AW76" s="6"/>
      <c r="AX76" s="6"/>
      <c r="AY76" s="6"/>
      <c r="AZ76" s="6"/>
    </row>
    <row r="77" spans="2:52" ht="14.25" thickBot="1">
      <c r="B77" s="154">
        <v>72</v>
      </c>
      <c r="C77" s="76"/>
      <c r="D77" s="6"/>
      <c r="E77" s="55" t="s">
        <v>150</v>
      </c>
      <c r="F77" s="68"/>
      <c r="G77" s="67"/>
      <c r="H77" s="76"/>
      <c r="I77" s="99"/>
      <c r="J77" s="75"/>
      <c r="K77" s="6"/>
      <c r="L77" s="29"/>
      <c r="M77" s="6"/>
      <c r="N77" s="29"/>
      <c r="O77" s="26"/>
      <c r="Q77" s="210"/>
      <c r="R77" s="6"/>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99"/>
      <c r="AT77" s="6"/>
      <c r="AU77" s="6"/>
      <c r="AV77" s="6"/>
      <c r="AW77" s="6"/>
      <c r="AX77" s="6"/>
      <c r="AY77" s="6"/>
      <c r="AZ77" s="6"/>
    </row>
    <row r="78" spans="2:52" ht="13.5">
      <c r="B78" s="154">
        <v>73</v>
      </c>
      <c r="C78" s="76" t="str">
        <f>CONCATENATE(E78,G78)</f>
        <v>111</v>
      </c>
      <c r="D78" s="6"/>
      <c r="E78" s="6">
        <v>11</v>
      </c>
      <c r="F78" s="72" t="s">
        <v>102</v>
      </c>
      <c r="G78" s="67">
        <v>1</v>
      </c>
      <c r="H78" s="82" t="s">
        <v>130</v>
      </c>
      <c r="I78" s="104"/>
      <c r="J78" s="75">
        <f>COUNTA('集計データ'!J78:BV78)</f>
        <v>32</v>
      </c>
      <c r="K78" s="6"/>
      <c r="L78" s="29">
        <f>COUNTA('集計データ'!J78:AJ78)</f>
        <v>11</v>
      </c>
      <c r="M78" s="6"/>
      <c r="N78" s="29">
        <f>COUNTA('集計データ'!AK78:BG78)</f>
        <v>9</v>
      </c>
      <c r="O78" s="26"/>
      <c r="P78" s="6">
        <f>COUNTA('集計データ'!BH78:BV78)</f>
        <v>12</v>
      </c>
      <c r="Q78" s="76"/>
      <c r="S78" s="260" t="s">
        <v>199</v>
      </c>
      <c r="T78" s="260"/>
      <c r="AS78" s="99"/>
      <c r="AT78" s="6"/>
      <c r="AU78" s="6"/>
      <c r="AV78" s="6"/>
      <c r="AW78" s="6"/>
      <c r="AX78" s="6"/>
      <c r="AY78" s="6"/>
      <c r="AZ78" s="6"/>
    </row>
    <row r="79" spans="2:52" ht="14.25" thickBot="1">
      <c r="B79" s="155">
        <v>74</v>
      </c>
      <c r="C79" s="115" t="str">
        <f>CONCATENATE(E79,G79)</f>
        <v>112</v>
      </c>
      <c r="D79" s="88"/>
      <c r="E79" s="88">
        <v>11</v>
      </c>
      <c r="F79" s="169"/>
      <c r="G79" s="89">
        <v>2</v>
      </c>
      <c r="H79" s="124" t="s">
        <v>161</v>
      </c>
      <c r="I79" s="105"/>
      <c r="J79" s="75">
        <f>COUNTA('集計データ'!J79:BV79)</f>
        <v>30</v>
      </c>
      <c r="K79" s="6"/>
      <c r="L79" s="29">
        <f>COUNTA('集計データ'!J79:AJ79)</f>
        <v>16</v>
      </c>
      <c r="M79" s="6"/>
      <c r="N79" s="29">
        <f>COUNTA('集計データ'!AK79:BG79)</f>
        <v>13</v>
      </c>
      <c r="O79" s="26"/>
      <c r="P79" s="213">
        <f>COUNTA('集計データ'!BH79:BV79)</f>
        <v>1</v>
      </c>
      <c r="Q79" s="76"/>
      <c r="S79" s="260"/>
      <c r="T79" s="260"/>
      <c r="AS79" s="99"/>
      <c r="AT79" s="6"/>
      <c r="AU79" s="6"/>
      <c r="AV79" s="6"/>
      <c r="AW79" s="6"/>
      <c r="AX79" s="6"/>
      <c r="AY79" s="6"/>
      <c r="AZ79" s="6"/>
    </row>
    <row r="80" spans="2:52" ht="17.25">
      <c r="B80" s="154">
        <v>75</v>
      </c>
      <c r="C80" s="76"/>
      <c r="D80" s="6"/>
      <c r="E80" s="48" t="s">
        <v>151</v>
      </c>
      <c r="F80" s="68"/>
      <c r="G80" s="67"/>
      <c r="H80" s="76"/>
      <c r="I80" s="99"/>
      <c r="J80" s="208"/>
      <c r="K80" s="209"/>
      <c r="L80" s="212"/>
      <c r="M80" s="209"/>
      <c r="N80" s="212"/>
      <c r="O80" s="215"/>
      <c r="Q80" s="210"/>
      <c r="S80" s="198" t="s">
        <v>190</v>
      </c>
      <c r="AS80" s="99"/>
      <c r="AT80" s="6"/>
      <c r="AU80" s="6"/>
      <c r="AV80" s="6"/>
      <c r="AW80" s="6"/>
      <c r="AX80" s="6"/>
      <c r="AY80" s="6"/>
      <c r="AZ80" s="6"/>
    </row>
    <row r="81" spans="2:52" ht="13.5">
      <c r="B81" s="154">
        <v>76</v>
      </c>
      <c r="C81" s="76" t="str">
        <f aca="true" t="shared" si="8" ref="C81:C92">CONCATENATE(E81,G81)</f>
        <v>121</v>
      </c>
      <c r="D81" s="6"/>
      <c r="E81" s="6">
        <v>12</v>
      </c>
      <c r="F81" s="69" t="s">
        <v>52</v>
      </c>
      <c r="G81" s="67">
        <v>1</v>
      </c>
      <c r="H81" s="83" t="s">
        <v>60</v>
      </c>
      <c r="I81" s="106"/>
      <c r="J81" s="75">
        <f>COUNTA('集計データ'!J81:BV81)</f>
        <v>51</v>
      </c>
      <c r="K81" s="6"/>
      <c r="L81" s="29">
        <f>COUNTA('集計データ'!J81:AJ81)</f>
        <v>22</v>
      </c>
      <c r="M81" s="6"/>
      <c r="N81" s="29">
        <f>COUNTA('集計データ'!AK81:BG81)</f>
        <v>15</v>
      </c>
      <c r="O81" s="26"/>
      <c r="P81" s="6">
        <f>COUNTA('集計データ'!BH81:BV81)</f>
        <v>14</v>
      </c>
      <c r="Q81" s="76"/>
      <c r="AS81" s="99"/>
      <c r="AT81" s="6"/>
      <c r="AU81" s="6"/>
      <c r="AV81" s="6"/>
      <c r="AW81" s="6"/>
      <c r="AX81" s="6"/>
      <c r="AY81" s="6"/>
      <c r="AZ81" s="6"/>
    </row>
    <row r="82" spans="2:52" ht="13.5">
      <c r="B82" s="154">
        <v>77</v>
      </c>
      <c r="C82" s="76" t="str">
        <f t="shared" si="8"/>
        <v>122</v>
      </c>
      <c r="D82" s="6"/>
      <c r="E82" s="6">
        <v>12</v>
      </c>
      <c r="F82" s="68"/>
      <c r="G82" s="67">
        <v>2</v>
      </c>
      <c r="H82" s="78" t="s">
        <v>61</v>
      </c>
      <c r="I82" s="101"/>
      <c r="J82" s="75">
        <f>COUNTA('集計データ'!J82:BV82)</f>
        <v>6</v>
      </c>
      <c r="K82" s="6"/>
      <c r="L82" s="29">
        <f>COUNTA('集計データ'!J82:AJ82)</f>
        <v>1</v>
      </c>
      <c r="M82" s="6"/>
      <c r="N82" s="29">
        <f>COUNTA('集計データ'!AK82:BG82)</f>
        <v>4</v>
      </c>
      <c r="O82" s="26"/>
      <c r="P82" s="6">
        <f>COUNTA('集計データ'!BH82:BV82)</f>
        <v>1</v>
      </c>
      <c r="Q82" s="76"/>
      <c r="AS82" s="99"/>
      <c r="AT82" s="6"/>
      <c r="AU82" s="6"/>
      <c r="AV82" s="6"/>
      <c r="AW82" s="6"/>
      <c r="AX82" s="6"/>
      <c r="AY82" s="6"/>
      <c r="AZ82" s="6"/>
    </row>
    <row r="83" spans="2:52" ht="13.5">
      <c r="B83" s="154">
        <v>78</v>
      </c>
      <c r="C83" s="76" t="str">
        <f t="shared" si="8"/>
        <v>123</v>
      </c>
      <c r="D83" s="6"/>
      <c r="E83" s="6">
        <v>12</v>
      </c>
      <c r="F83" s="69" t="s">
        <v>134</v>
      </c>
      <c r="G83" s="67">
        <v>3</v>
      </c>
      <c r="H83" s="83" t="s">
        <v>60</v>
      </c>
      <c r="I83" s="106"/>
      <c r="J83" s="75">
        <f>COUNTA('集計データ'!J83:BV83)</f>
        <v>42</v>
      </c>
      <c r="K83" s="6"/>
      <c r="L83" s="29">
        <f>COUNTA('集計データ'!J83:AJ83)</f>
        <v>15</v>
      </c>
      <c r="M83" s="6"/>
      <c r="N83" s="29">
        <f>COUNTA('集計データ'!AK83:BG83)</f>
        <v>17</v>
      </c>
      <c r="O83" s="26"/>
      <c r="P83" s="6">
        <f>COUNTA('集計データ'!BH83:BV83)</f>
        <v>10</v>
      </c>
      <c r="Q83" s="76"/>
      <c r="AS83" s="99"/>
      <c r="AT83" s="6"/>
      <c r="AU83" s="6"/>
      <c r="AV83" s="6"/>
      <c r="AW83" s="6"/>
      <c r="AX83" s="6"/>
      <c r="AY83" s="6"/>
      <c r="AZ83" s="6"/>
    </row>
    <row r="84" spans="2:52" ht="13.5">
      <c r="B84" s="154">
        <v>79</v>
      </c>
      <c r="C84" s="76" t="str">
        <f t="shared" si="8"/>
        <v>124</v>
      </c>
      <c r="D84" s="6"/>
      <c r="E84" s="6">
        <v>12</v>
      </c>
      <c r="F84" s="68"/>
      <c r="G84" s="67">
        <v>4</v>
      </c>
      <c r="H84" s="78" t="s">
        <v>61</v>
      </c>
      <c r="I84" s="101"/>
      <c r="J84" s="75">
        <f>COUNTA('集計データ'!J84:BV84)</f>
        <v>8</v>
      </c>
      <c r="K84" s="6"/>
      <c r="L84" s="29">
        <f>COUNTA('集計データ'!J84:AJ84)</f>
        <v>5</v>
      </c>
      <c r="M84" s="6"/>
      <c r="N84" s="29">
        <f>COUNTA('集計データ'!AK84:BG84)</f>
        <v>2</v>
      </c>
      <c r="O84" s="26"/>
      <c r="P84" s="6">
        <f>COUNTA('集計データ'!BH84:BV84)</f>
        <v>1</v>
      </c>
      <c r="Q84" s="76"/>
      <c r="AS84" s="99"/>
      <c r="AT84" s="6"/>
      <c r="AU84" s="6"/>
      <c r="AV84" s="6"/>
      <c r="AW84" s="6"/>
      <c r="AX84" s="6"/>
      <c r="AY84" s="6"/>
      <c r="AZ84" s="6"/>
    </row>
    <row r="85" spans="2:52" ht="13.5">
      <c r="B85" s="154">
        <v>80</v>
      </c>
      <c r="C85" s="76" t="str">
        <f t="shared" si="8"/>
        <v>125</v>
      </c>
      <c r="D85" s="6"/>
      <c r="E85" s="6">
        <v>12</v>
      </c>
      <c r="F85" s="69" t="s">
        <v>53</v>
      </c>
      <c r="G85" s="67">
        <v>5</v>
      </c>
      <c r="H85" s="83" t="s">
        <v>60</v>
      </c>
      <c r="I85" s="106"/>
      <c r="J85" s="75">
        <f>COUNTA('集計データ'!J85:BV85)</f>
        <v>31</v>
      </c>
      <c r="K85" s="6"/>
      <c r="L85" s="29">
        <f>COUNTA('集計データ'!J85:AJ85)</f>
        <v>15</v>
      </c>
      <c r="M85" s="6"/>
      <c r="N85" s="29">
        <f>COUNTA('集計データ'!AK85:BG85)</f>
        <v>10</v>
      </c>
      <c r="O85" s="26"/>
      <c r="P85" s="6">
        <f>COUNTA('集計データ'!BH85:BV85)</f>
        <v>6</v>
      </c>
      <c r="Q85" s="76"/>
      <c r="AS85" s="99"/>
      <c r="AT85" s="6"/>
      <c r="AU85" s="6"/>
      <c r="AV85" s="6"/>
      <c r="AW85" s="6"/>
      <c r="AX85" s="6"/>
      <c r="AY85" s="6"/>
      <c r="AZ85" s="6"/>
    </row>
    <row r="86" spans="2:17" ht="13.5">
      <c r="B86" s="154">
        <v>81</v>
      </c>
      <c r="C86" s="76" t="str">
        <f t="shared" si="8"/>
        <v>126</v>
      </c>
      <c r="D86" s="6"/>
      <c r="E86" s="6">
        <v>12</v>
      </c>
      <c r="F86" s="68"/>
      <c r="G86" s="67">
        <v>6</v>
      </c>
      <c r="H86" s="78" t="s">
        <v>61</v>
      </c>
      <c r="I86" s="101"/>
      <c r="J86" s="75">
        <f>COUNTA('集計データ'!J86:BV86)</f>
        <v>14</v>
      </c>
      <c r="K86" s="6"/>
      <c r="L86" s="29">
        <f>COUNTA('集計データ'!J86:AJ86)</f>
        <v>6</v>
      </c>
      <c r="M86" s="6"/>
      <c r="N86" s="29">
        <f>COUNTA('集計データ'!AK86:BG86)</f>
        <v>5</v>
      </c>
      <c r="O86" s="26"/>
      <c r="P86" s="6">
        <f>COUNTA('集計データ'!BH86:BV86)</f>
        <v>3</v>
      </c>
      <c r="Q86" s="76"/>
    </row>
    <row r="87" spans="2:17" ht="13.5">
      <c r="B87" s="154">
        <v>82</v>
      </c>
      <c r="C87" s="76" t="str">
        <f t="shared" si="8"/>
        <v>127</v>
      </c>
      <c r="D87" s="6"/>
      <c r="E87" s="6">
        <v>12</v>
      </c>
      <c r="F87" s="69" t="s">
        <v>54</v>
      </c>
      <c r="G87" s="67">
        <v>7</v>
      </c>
      <c r="H87" s="83" t="s">
        <v>60</v>
      </c>
      <c r="I87" s="106"/>
      <c r="J87" s="75">
        <f>COUNTA('集計データ'!J87:BV87)</f>
        <v>53</v>
      </c>
      <c r="K87" s="6"/>
      <c r="L87" s="29">
        <f>COUNTA('集計データ'!J87:AJ87)</f>
        <v>21</v>
      </c>
      <c r="M87" s="6"/>
      <c r="N87" s="29">
        <f>COUNTA('集計データ'!AK87:BG87)</f>
        <v>17</v>
      </c>
      <c r="O87" s="26"/>
      <c r="P87" s="6">
        <f>COUNTA('集計データ'!BH87:BV87)</f>
        <v>15</v>
      </c>
      <c r="Q87" s="76"/>
    </row>
    <row r="88" spans="2:17" ht="13.5">
      <c r="B88" s="154">
        <v>83</v>
      </c>
      <c r="C88" s="76" t="str">
        <f t="shared" si="8"/>
        <v>128</v>
      </c>
      <c r="D88" s="6"/>
      <c r="E88" s="6">
        <v>12</v>
      </c>
      <c r="F88" s="68"/>
      <c r="G88" s="67">
        <v>8</v>
      </c>
      <c r="H88" s="78" t="s">
        <v>61</v>
      </c>
      <c r="I88" s="101"/>
      <c r="J88" s="75">
        <f>COUNTA('集計データ'!J88:BV88)</f>
        <v>6</v>
      </c>
      <c r="K88" s="6"/>
      <c r="L88" s="29">
        <f>COUNTA('集計データ'!J88:AJ88)</f>
        <v>3</v>
      </c>
      <c r="M88" s="6"/>
      <c r="N88" s="29">
        <f>COUNTA('集計データ'!AK88:BG88)</f>
        <v>3</v>
      </c>
      <c r="O88" s="26"/>
      <c r="P88" s="6">
        <f>COUNTA('集計データ'!BH88:BV88)</f>
        <v>0</v>
      </c>
      <c r="Q88" s="76"/>
    </row>
    <row r="89" spans="2:17" ht="13.5">
      <c r="B89" s="154">
        <v>84</v>
      </c>
      <c r="C89" s="76" t="str">
        <f t="shared" si="8"/>
        <v>129</v>
      </c>
      <c r="D89" s="6"/>
      <c r="E89" s="6">
        <v>12</v>
      </c>
      <c r="F89" s="69" t="s">
        <v>55</v>
      </c>
      <c r="G89" s="67">
        <v>9</v>
      </c>
      <c r="H89" s="83" t="s">
        <v>60</v>
      </c>
      <c r="I89" s="106"/>
      <c r="J89" s="75">
        <f>COUNTA('集計データ'!J89:BV89)</f>
        <v>52</v>
      </c>
      <c r="K89" s="6"/>
      <c r="L89" s="29">
        <f>COUNTA('集計データ'!J89:AJ89)</f>
        <v>22</v>
      </c>
      <c r="M89" s="6"/>
      <c r="N89" s="29">
        <f>COUNTA('集計データ'!AK89:BG89)</f>
        <v>18</v>
      </c>
      <c r="O89" s="26"/>
      <c r="P89" s="6">
        <f>COUNTA('集計データ'!BH89:BV89)</f>
        <v>12</v>
      </c>
      <c r="Q89" s="76"/>
    </row>
    <row r="90" spans="2:17" ht="13.5">
      <c r="B90" s="154">
        <v>85</v>
      </c>
      <c r="C90" s="76" t="str">
        <f t="shared" si="8"/>
        <v>1210</v>
      </c>
      <c r="D90" s="6"/>
      <c r="E90" s="6">
        <v>12</v>
      </c>
      <c r="F90" s="68"/>
      <c r="G90" s="67">
        <v>10</v>
      </c>
      <c r="H90" s="78" t="s">
        <v>61</v>
      </c>
      <c r="I90" s="101"/>
      <c r="J90" s="75">
        <f>COUNTA('集計データ'!J90:BV90)</f>
        <v>7</v>
      </c>
      <c r="K90" s="6"/>
      <c r="L90" s="29">
        <f>COUNTA('集計データ'!J90:AJ90)</f>
        <v>3</v>
      </c>
      <c r="M90" s="6"/>
      <c r="N90" s="29">
        <f>COUNTA('集計データ'!AK90:BG90)</f>
        <v>2</v>
      </c>
      <c r="O90" s="26"/>
      <c r="P90" s="6">
        <f>COUNTA('集計データ'!BH90:BV90)</f>
        <v>2</v>
      </c>
      <c r="Q90" s="76"/>
    </row>
    <row r="91" spans="2:17" ht="13.5">
      <c r="B91" s="154">
        <v>86</v>
      </c>
      <c r="C91" s="76" t="str">
        <f t="shared" si="8"/>
        <v>1211</v>
      </c>
      <c r="D91" s="6"/>
      <c r="E91" s="6">
        <v>12</v>
      </c>
      <c r="F91" s="69" t="s">
        <v>69</v>
      </c>
      <c r="G91" s="67">
        <v>11</v>
      </c>
      <c r="H91" s="83" t="s">
        <v>60</v>
      </c>
      <c r="I91" s="106"/>
      <c r="J91" s="75">
        <f>COUNTA('集計データ'!J91:BV91)</f>
        <v>56</v>
      </c>
      <c r="K91" s="6"/>
      <c r="L91" s="29">
        <f>COUNTA('集計データ'!J91:AJ91)</f>
        <v>23</v>
      </c>
      <c r="M91" s="6"/>
      <c r="N91" s="29">
        <f>COUNTA('集計データ'!AK91:BG91)</f>
        <v>19</v>
      </c>
      <c r="O91" s="26"/>
      <c r="P91" s="6">
        <f>COUNTA('集計データ'!BH91:BV91)</f>
        <v>14</v>
      </c>
      <c r="Q91" s="76"/>
    </row>
    <row r="92" spans="2:17" ht="14.25" thickBot="1">
      <c r="B92" s="155">
        <v>87</v>
      </c>
      <c r="C92" s="115" t="str">
        <f t="shared" si="8"/>
        <v>1212</v>
      </c>
      <c r="D92" s="88"/>
      <c r="E92" s="88">
        <v>12</v>
      </c>
      <c r="F92" s="169"/>
      <c r="G92" s="89">
        <v>12</v>
      </c>
      <c r="H92" s="123" t="s">
        <v>61</v>
      </c>
      <c r="I92" s="101"/>
      <c r="J92" s="182">
        <f>COUNTA('集計データ'!J92:BV92)</f>
        <v>5</v>
      </c>
      <c r="K92" s="88"/>
      <c r="L92" s="213">
        <f>COUNTA('集計データ'!J92:AJ92)</f>
        <v>3</v>
      </c>
      <c r="M92" s="88"/>
      <c r="N92" s="213">
        <f>COUNTA('集計データ'!AK92:BG92)</f>
        <v>2</v>
      </c>
      <c r="O92" s="216"/>
      <c r="P92" s="213">
        <f>COUNTA('集計データ'!BH92:BV92)</f>
        <v>0</v>
      </c>
      <c r="Q92" s="115"/>
    </row>
    <row r="93" spans="2:17" ht="13.5">
      <c r="B93" s="154">
        <v>88</v>
      </c>
      <c r="C93" s="76"/>
      <c r="D93" s="6"/>
      <c r="E93" s="48" t="s">
        <v>152</v>
      </c>
      <c r="F93" s="68"/>
      <c r="G93" s="67"/>
      <c r="H93" s="76"/>
      <c r="I93" s="99"/>
      <c r="J93" s="75"/>
      <c r="K93" s="6"/>
      <c r="L93" s="29"/>
      <c r="M93" s="6"/>
      <c r="N93" s="29"/>
      <c r="O93" s="26"/>
      <c r="Q93" s="76"/>
    </row>
    <row r="94" spans="2:17" ht="13.5">
      <c r="B94" s="154">
        <v>89</v>
      </c>
      <c r="C94" s="76" t="str">
        <f aca="true" t="shared" si="9" ref="C94:C109">CONCATENATE(E94,G94)</f>
        <v>131</v>
      </c>
      <c r="D94" s="6"/>
      <c r="E94" s="6">
        <v>13</v>
      </c>
      <c r="F94" s="69" t="s">
        <v>164</v>
      </c>
      <c r="G94" s="255">
        <v>1</v>
      </c>
      <c r="H94" s="81" t="s">
        <v>63</v>
      </c>
      <c r="I94" s="103"/>
      <c r="J94" s="75">
        <f>COUNTA('集計データ'!J94:BV94)</f>
        <v>47</v>
      </c>
      <c r="K94" s="6"/>
      <c r="L94" s="29">
        <f>COUNTA('集計データ'!J94:AJ94)</f>
        <v>16</v>
      </c>
      <c r="M94" s="217">
        <f>L94/SUM($L$94:$L$97)</f>
        <v>0.5517241379310345</v>
      </c>
      <c r="N94" s="29">
        <f>COUNTA('集計データ'!AK94:BG94)</f>
        <v>17</v>
      </c>
      <c r="O94" s="218">
        <f>N94/SUM($N$94:$N$97)</f>
        <v>0.5151515151515151</v>
      </c>
      <c r="P94" s="6">
        <f>COUNTA('集計データ'!BH94:BV94)</f>
        <v>14</v>
      </c>
      <c r="Q94" s="219">
        <f>P94/SUM($P$94:$P$97)</f>
        <v>0.5185185185185185</v>
      </c>
    </row>
    <row r="95" spans="2:17" ht="13.5">
      <c r="B95" s="154">
        <v>90</v>
      </c>
      <c r="C95" s="76" t="str">
        <f t="shared" si="9"/>
        <v>132</v>
      </c>
      <c r="D95" s="6"/>
      <c r="E95" s="6">
        <v>13</v>
      </c>
      <c r="F95" s="68"/>
      <c r="G95" s="67">
        <v>2</v>
      </c>
      <c r="H95" s="81" t="s">
        <v>64</v>
      </c>
      <c r="I95" s="103"/>
      <c r="J95" s="75">
        <f>COUNTA('集計データ'!J95:BV95)</f>
        <v>3</v>
      </c>
      <c r="K95" s="6"/>
      <c r="L95" s="29">
        <f>COUNTA('集計データ'!J95:AJ95)</f>
        <v>0</v>
      </c>
      <c r="M95" s="217">
        <f>L95/SUM($L$94:$L$97)</f>
        <v>0</v>
      </c>
      <c r="N95" s="29">
        <f>COUNTA('集計データ'!AK95:BG95)</f>
        <v>2</v>
      </c>
      <c r="O95" s="218">
        <f>N95/SUM($N$94:$N$97)</f>
        <v>0.06060606060606061</v>
      </c>
      <c r="P95" s="6">
        <f>COUNTA('集計データ'!BH95:BV95)</f>
        <v>1</v>
      </c>
      <c r="Q95" s="219">
        <f>P95/SUM($P$94:$P$97)</f>
        <v>0.037037037037037035</v>
      </c>
    </row>
    <row r="96" spans="2:17" ht="13.5">
      <c r="B96" s="154">
        <v>91</v>
      </c>
      <c r="C96" s="76" t="str">
        <f t="shared" si="9"/>
        <v>133</v>
      </c>
      <c r="D96" s="6"/>
      <c r="E96" s="6">
        <v>13</v>
      </c>
      <c r="F96" s="69" t="s">
        <v>163</v>
      </c>
      <c r="G96" s="67">
        <v>3</v>
      </c>
      <c r="H96" s="81" t="s">
        <v>63</v>
      </c>
      <c r="I96" s="103"/>
      <c r="J96" s="75">
        <f>COUNTA('集計データ'!J96:BV96)</f>
        <v>27</v>
      </c>
      <c r="K96" s="6"/>
      <c r="L96" s="29">
        <f>COUNTA('集計データ'!J96:AJ96)</f>
        <v>10</v>
      </c>
      <c r="M96" s="217">
        <f>L96/SUM($L$94:$L$97)</f>
        <v>0.3448275862068966</v>
      </c>
      <c r="N96" s="29">
        <f>COUNTA('集計データ'!AK96:BG96)</f>
        <v>8</v>
      </c>
      <c r="O96" s="218">
        <f>N96/SUM($N$94:$N$97)</f>
        <v>0.24242424242424243</v>
      </c>
      <c r="P96" s="6">
        <f>COUNTA('集計データ'!BH96:BV96)</f>
        <v>9</v>
      </c>
      <c r="Q96" s="219">
        <f>P96/SUM($P$94:$P$97)</f>
        <v>0.3333333333333333</v>
      </c>
    </row>
    <row r="97" spans="2:44" ht="13.5">
      <c r="B97" s="154">
        <v>92</v>
      </c>
      <c r="C97" s="76" t="str">
        <f t="shared" si="9"/>
        <v>134</v>
      </c>
      <c r="D97" s="6"/>
      <c r="E97" s="6">
        <v>13</v>
      </c>
      <c r="F97" s="68"/>
      <c r="G97" s="67">
        <v>4</v>
      </c>
      <c r="H97" s="81" t="s">
        <v>64</v>
      </c>
      <c r="I97" s="103"/>
      <c r="J97" s="220">
        <f>COUNTA('集計データ'!J97:BV97)</f>
        <v>12</v>
      </c>
      <c r="K97" s="194"/>
      <c r="L97" s="30">
        <f>COUNTA('集計データ'!J97:AJ97)</f>
        <v>3</v>
      </c>
      <c r="M97" s="221">
        <f>L97/SUM($L$94:$L$97)</f>
        <v>0.10344827586206896</v>
      </c>
      <c r="N97" s="30">
        <f>COUNTA('集計データ'!AK97:BG97)</f>
        <v>6</v>
      </c>
      <c r="O97" s="222">
        <f>N97/SUM($N$94:$N$97)</f>
        <v>0.18181818181818182</v>
      </c>
      <c r="P97" s="30">
        <f>COUNTA('集計データ'!BH97:BV97)</f>
        <v>3</v>
      </c>
      <c r="Q97" s="223">
        <f>P97/SUM($P$94:$P$97)</f>
        <v>0.1111111111111111</v>
      </c>
      <c r="AN97" s="37" t="s">
        <v>23</v>
      </c>
      <c r="AO97" s="190"/>
      <c r="AP97" s="190">
        <f>AP106</f>
        <v>33</v>
      </c>
      <c r="AQ97" s="191">
        <v>0.1262135922330097</v>
      </c>
      <c r="AR97" s="192">
        <f aca="true" t="shared" si="10" ref="AR97:AR103">AP97/SUM($AP$97:$AP$103)</f>
        <v>0.12406015037593984</v>
      </c>
    </row>
    <row r="98" spans="2:44" ht="13.5">
      <c r="B98" s="154">
        <v>93</v>
      </c>
      <c r="C98" s="76" t="str">
        <f t="shared" si="9"/>
        <v>135</v>
      </c>
      <c r="D98" s="6"/>
      <c r="E98" s="6">
        <v>13</v>
      </c>
      <c r="F98" s="68" t="s">
        <v>162</v>
      </c>
      <c r="G98" s="67">
        <v>5</v>
      </c>
      <c r="H98" s="77" t="s">
        <v>23</v>
      </c>
      <c r="I98" s="101" t="s">
        <v>176</v>
      </c>
      <c r="J98" s="75">
        <f>COUNTA('集計データ'!J98:BV98)</f>
        <v>33</v>
      </c>
      <c r="K98" s="187">
        <f>J98/SUM($J$98:$J$109)</f>
        <v>0.10679611650485436</v>
      </c>
      <c r="L98" s="29">
        <f>COUNTA('集計データ'!J98:AJ98)</f>
        <v>12</v>
      </c>
      <c r="M98" s="6"/>
      <c r="N98" s="29">
        <f>COUNTA('集計データ'!AK98:BG98)</f>
        <v>15</v>
      </c>
      <c r="O98" s="26"/>
      <c r="P98" s="6">
        <f>COUNTA('集計データ'!BH98:BV98)</f>
        <v>6</v>
      </c>
      <c r="Q98" s="76"/>
      <c r="AN98" s="29" t="s">
        <v>24</v>
      </c>
      <c r="AO98" s="6"/>
      <c r="AP98" s="6">
        <f>AP107</f>
        <v>42</v>
      </c>
      <c r="AQ98" s="187">
        <v>0.17475728155339806</v>
      </c>
      <c r="AR98" s="193">
        <f t="shared" si="10"/>
        <v>0.15789473684210525</v>
      </c>
    </row>
    <row r="99" spans="2:44" ht="13.5">
      <c r="B99" s="154">
        <v>94</v>
      </c>
      <c r="C99" s="76" t="str">
        <f t="shared" si="9"/>
        <v>136</v>
      </c>
      <c r="D99" s="6"/>
      <c r="E99" s="6">
        <v>13</v>
      </c>
      <c r="F99" s="68"/>
      <c r="G99" s="67">
        <v>6</v>
      </c>
      <c r="H99" s="77" t="s">
        <v>26</v>
      </c>
      <c r="I99" s="101" t="s">
        <v>176</v>
      </c>
      <c r="J99" s="75">
        <f>COUNTA('集計データ'!J99:BV99)</f>
        <v>37</v>
      </c>
      <c r="K99" s="187">
        <f aca="true" t="shared" si="11" ref="K99:K109">J99/SUM($J$98:$J$109)</f>
        <v>0.11974110032362459</v>
      </c>
      <c r="L99" s="29">
        <f>COUNTA('集計データ'!J99:AJ99)</f>
        <v>17</v>
      </c>
      <c r="M99" s="6"/>
      <c r="N99" s="29">
        <f>COUNTA('集計データ'!AK99:BG99)</f>
        <v>13</v>
      </c>
      <c r="O99" s="26"/>
      <c r="P99" s="6">
        <f>COUNTA('集計データ'!BH99:BV99)</f>
        <v>7</v>
      </c>
      <c r="Q99" s="76"/>
      <c r="AN99" s="29" t="s">
        <v>25</v>
      </c>
      <c r="AO99" s="6"/>
      <c r="AP99" s="6">
        <f>AP108</f>
        <v>30</v>
      </c>
      <c r="AQ99" s="187">
        <v>0.13592233009708737</v>
      </c>
      <c r="AR99" s="193">
        <f t="shared" si="10"/>
        <v>0.11278195488721804</v>
      </c>
    </row>
    <row r="100" spans="2:44" ht="13.5">
      <c r="B100" s="154">
        <v>95</v>
      </c>
      <c r="C100" s="76" t="str">
        <f t="shared" si="9"/>
        <v>137</v>
      </c>
      <c r="D100" s="6"/>
      <c r="E100" s="6">
        <v>13</v>
      </c>
      <c r="F100" s="68"/>
      <c r="G100" s="67">
        <v>7</v>
      </c>
      <c r="H100" s="81" t="s">
        <v>88</v>
      </c>
      <c r="I100" s="103" t="s">
        <v>176</v>
      </c>
      <c r="J100" s="75">
        <f>COUNTA('集計データ'!J100:BV100)</f>
        <v>20</v>
      </c>
      <c r="K100" s="187">
        <f t="shared" si="11"/>
        <v>0.06472491909385113</v>
      </c>
      <c r="L100" s="29">
        <f>COUNTA('集計データ'!J100:AJ100)</f>
        <v>9</v>
      </c>
      <c r="M100" s="6"/>
      <c r="N100" s="29">
        <f>COUNTA('集計データ'!AK100:BG100)</f>
        <v>4</v>
      </c>
      <c r="O100" s="26"/>
      <c r="P100" s="6">
        <f>COUNTA('集計データ'!BH100:BV100)</f>
        <v>7</v>
      </c>
      <c r="Q100" s="76"/>
      <c r="AN100" s="29" t="s">
        <v>188</v>
      </c>
      <c r="AO100" s="6"/>
      <c r="AP100" s="6">
        <f>AP109+AP117</f>
        <v>61</v>
      </c>
      <c r="AQ100" s="187">
        <v>0.13592233009708737</v>
      </c>
      <c r="AR100" s="193">
        <f t="shared" si="10"/>
        <v>0.22932330827067668</v>
      </c>
    </row>
    <row r="101" spans="2:44" ht="13.5">
      <c r="B101" s="154">
        <v>96</v>
      </c>
      <c r="C101" s="76" t="str">
        <f t="shared" si="9"/>
        <v>138</v>
      </c>
      <c r="D101" s="6"/>
      <c r="E101" s="6">
        <v>13</v>
      </c>
      <c r="F101" s="68"/>
      <c r="G101" s="67">
        <v>8</v>
      </c>
      <c r="H101" s="77" t="s">
        <v>25</v>
      </c>
      <c r="I101" s="101" t="s">
        <v>176</v>
      </c>
      <c r="J101" s="75">
        <f>COUNTA('集計データ'!J101:BV101)</f>
        <v>30</v>
      </c>
      <c r="K101" s="187">
        <f t="shared" si="11"/>
        <v>0.0970873786407767</v>
      </c>
      <c r="L101" s="29">
        <f>COUNTA('集計データ'!J101:AJ101)</f>
        <v>12</v>
      </c>
      <c r="M101" s="6"/>
      <c r="N101" s="29">
        <f>COUNTA('集計データ'!AK101:BG101)</f>
        <v>10</v>
      </c>
      <c r="O101" s="26"/>
      <c r="P101" s="6">
        <f>COUNTA('集計データ'!BH101:BV101)</f>
        <v>8</v>
      </c>
      <c r="Q101" s="76"/>
      <c r="AN101" s="29" t="s">
        <v>89</v>
      </c>
      <c r="AO101" s="6"/>
      <c r="AP101" s="6">
        <f>AP110</f>
        <v>17</v>
      </c>
      <c r="AQ101" s="187">
        <v>0.07281553398058252</v>
      </c>
      <c r="AR101" s="193">
        <f t="shared" si="10"/>
        <v>0.06390977443609022</v>
      </c>
    </row>
    <row r="102" spans="2:44" ht="13.5">
      <c r="B102" s="154">
        <v>97</v>
      </c>
      <c r="C102" s="76" t="str">
        <f t="shared" si="9"/>
        <v>139</v>
      </c>
      <c r="D102" s="6"/>
      <c r="E102" s="6">
        <v>13</v>
      </c>
      <c r="F102" s="68"/>
      <c r="G102" s="67">
        <v>9</v>
      </c>
      <c r="H102" s="84" t="s">
        <v>89</v>
      </c>
      <c r="I102" s="101" t="s">
        <v>176</v>
      </c>
      <c r="J102" s="75">
        <f>COUNTA('集計データ'!J102:BV102)</f>
        <v>17</v>
      </c>
      <c r="K102" s="187">
        <f t="shared" si="11"/>
        <v>0.05501618122977346</v>
      </c>
      <c r="L102" s="29">
        <f>COUNTA('集計データ'!J102:AJ102)</f>
        <v>8</v>
      </c>
      <c r="M102" s="6"/>
      <c r="N102" s="29">
        <f>COUNTA('集計データ'!AK102:BG102)</f>
        <v>7</v>
      </c>
      <c r="O102" s="26"/>
      <c r="P102" s="6">
        <f>COUNTA('集計データ'!BH102:BV102)</f>
        <v>2</v>
      </c>
      <c r="Q102" s="76"/>
      <c r="AN102" s="29" t="s">
        <v>26</v>
      </c>
      <c r="AO102" s="6"/>
      <c r="AP102" s="6">
        <f>AP111</f>
        <v>37</v>
      </c>
      <c r="AQ102" s="187">
        <v>0.16019417475728157</v>
      </c>
      <c r="AR102" s="193">
        <f t="shared" si="10"/>
        <v>0.13909774436090225</v>
      </c>
    </row>
    <row r="103" spans="2:44" ht="13.5">
      <c r="B103" s="154">
        <v>98</v>
      </c>
      <c r="C103" s="76" t="str">
        <f t="shared" si="9"/>
        <v>1310</v>
      </c>
      <c r="D103" s="6"/>
      <c r="E103" s="6">
        <v>13</v>
      </c>
      <c r="F103" s="68"/>
      <c r="G103" s="67">
        <v>10</v>
      </c>
      <c r="H103" s="77" t="s">
        <v>27</v>
      </c>
      <c r="I103" s="101" t="s">
        <v>176</v>
      </c>
      <c r="J103" s="75">
        <f>COUNTA('集計データ'!J103:BV103)</f>
        <v>28</v>
      </c>
      <c r="K103" s="187">
        <f t="shared" si="11"/>
        <v>0.09061488673139159</v>
      </c>
      <c r="L103" s="29">
        <f>COUNTA('集計データ'!J103:AJ103)</f>
        <v>13</v>
      </c>
      <c r="M103" s="6"/>
      <c r="N103" s="29">
        <f>COUNTA('集計データ'!AK103:BG103)</f>
        <v>8</v>
      </c>
      <c r="O103" s="26"/>
      <c r="P103" s="6">
        <f>COUNTA('集計データ'!BH103:BV103)</f>
        <v>7</v>
      </c>
      <c r="Q103" s="76"/>
      <c r="AN103" s="30" t="s">
        <v>187</v>
      </c>
      <c r="AO103" s="194"/>
      <c r="AP103" s="194">
        <f>AP112+AP116</f>
        <v>46</v>
      </c>
      <c r="AQ103" s="195">
        <v>0.1941747572815534</v>
      </c>
      <c r="AR103" s="196">
        <f t="shared" si="10"/>
        <v>0.17293233082706766</v>
      </c>
    </row>
    <row r="104" spans="2:44" ht="13.5">
      <c r="B104" s="154">
        <v>99</v>
      </c>
      <c r="C104" s="76" t="str">
        <f t="shared" si="9"/>
        <v>1311</v>
      </c>
      <c r="D104" s="6"/>
      <c r="E104" s="6">
        <v>13</v>
      </c>
      <c r="F104" s="68"/>
      <c r="G104" s="67">
        <v>11</v>
      </c>
      <c r="H104" s="78" t="s">
        <v>87</v>
      </c>
      <c r="I104" s="101" t="s">
        <v>176</v>
      </c>
      <c r="J104" s="75">
        <f>COUNTA('集計データ'!J104:BV104)</f>
        <v>18</v>
      </c>
      <c r="K104" s="187">
        <f t="shared" si="11"/>
        <v>0.05825242718446602</v>
      </c>
      <c r="L104" s="29">
        <f>COUNTA('集計データ'!J104:AJ104)</f>
        <v>7</v>
      </c>
      <c r="M104" s="6"/>
      <c r="N104" s="29">
        <f>COUNTA('集計データ'!AK104:BG104)</f>
        <v>7</v>
      </c>
      <c r="O104" s="26"/>
      <c r="P104" s="6">
        <f>COUNTA('集計データ'!BH104:BV104)</f>
        <v>4</v>
      </c>
      <c r="Q104" s="76"/>
      <c r="AN104" s="197" t="s">
        <v>189</v>
      </c>
      <c r="AP104" s="189"/>
      <c r="AQ104" s="189"/>
      <c r="AR104" s="189">
        <f>SUM(AR97:AR103)</f>
        <v>1</v>
      </c>
    </row>
    <row r="105" spans="2:17" ht="13.5">
      <c r="B105" s="154">
        <v>100</v>
      </c>
      <c r="C105" s="76" t="str">
        <f t="shared" si="9"/>
        <v>1312</v>
      </c>
      <c r="D105" s="6"/>
      <c r="E105" s="6">
        <v>13</v>
      </c>
      <c r="F105" s="68"/>
      <c r="G105" s="67">
        <v>12</v>
      </c>
      <c r="H105" s="78" t="s">
        <v>79</v>
      </c>
      <c r="I105" s="101" t="s">
        <v>176</v>
      </c>
      <c r="J105" s="75">
        <f>COUNTA('集計データ'!J105:BV105)</f>
        <v>29</v>
      </c>
      <c r="K105" s="187">
        <f t="shared" si="11"/>
        <v>0.09385113268608414</v>
      </c>
      <c r="L105" s="29">
        <f>COUNTA('集計データ'!J105:AJ105)</f>
        <v>14</v>
      </c>
      <c r="M105" s="6"/>
      <c r="N105" s="29">
        <f>COUNTA('集計データ'!AK105:BG105)</f>
        <v>8</v>
      </c>
      <c r="O105" s="26"/>
      <c r="P105" s="6">
        <f>COUNTA('集計データ'!BH105:BV105)</f>
        <v>7</v>
      </c>
      <c r="Q105" s="76"/>
    </row>
    <row r="106" spans="2:47" ht="13.5">
      <c r="B106" s="154">
        <v>101</v>
      </c>
      <c r="C106" s="76" t="str">
        <f t="shared" si="9"/>
        <v>1313</v>
      </c>
      <c r="D106" s="6"/>
      <c r="E106" s="6">
        <v>13</v>
      </c>
      <c r="F106" s="68"/>
      <c r="G106" s="67">
        <v>13</v>
      </c>
      <c r="H106" s="77" t="s">
        <v>24</v>
      </c>
      <c r="I106" s="101" t="s">
        <v>176</v>
      </c>
      <c r="J106" s="75">
        <f>COUNTA('集計データ'!J106:BV106)</f>
        <v>42</v>
      </c>
      <c r="K106" s="187">
        <f t="shared" si="11"/>
        <v>0.13592233009708737</v>
      </c>
      <c r="L106" s="29">
        <f>COUNTA('集計データ'!J106:AJ106)</f>
        <v>17</v>
      </c>
      <c r="M106" s="6"/>
      <c r="N106" s="29">
        <f>COUNTA('集計データ'!AK106:BG106)</f>
        <v>15</v>
      </c>
      <c r="O106" s="26"/>
      <c r="P106" s="6">
        <f>COUNTA('集計データ'!BH106:BV106)</f>
        <v>10</v>
      </c>
      <c r="Q106" s="76"/>
      <c r="AN106" s="37" t="s">
        <v>23</v>
      </c>
      <c r="AO106" s="190"/>
      <c r="AP106" s="190">
        <v>33</v>
      </c>
      <c r="AQ106" s="191">
        <v>0.0952380952380952</v>
      </c>
      <c r="AR106" s="22"/>
      <c r="AU106" t="s">
        <v>209</v>
      </c>
    </row>
    <row r="107" spans="2:47" ht="13.5">
      <c r="B107" s="154">
        <v>102</v>
      </c>
      <c r="C107" s="76" t="str">
        <f t="shared" si="9"/>
        <v>1314</v>
      </c>
      <c r="D107" s="6"/>
      <c r="E107" s="6">
        <v>13</v>
      </c>
      <c r="F107" s="68"/>
      <c r="G107" s="67">
        <v>14</v>
      </c>
      <c r="H107" s="85" t="s">
        <v>156</v>
      </c>
      <c r="I107" s="107" t="s">
        <v>176</v>
      </c>
      <c r="J107" s="75">
        <f>COUNTA('集計データ'!J107:BV107)</f>
        <v>32</v>
      </c>
      <c r="K107" s="187">
        <f t="shared" si="11"/>
        <v>0.10355987055016182</v>
      </c>
      <c r="L107" s="29">
        <f>COUNTA('集計データ'!J107:AJ107)</f>
        <v>17</v>
      </c>
      <c r="M107" s="6"/>
      <c r="N107" s="29">
        <f>COUNTA('集計データ'!AK107:BG107)</f>
        <v>9</v>
      </c>
      <c r="O107" s="26"/>
      <c r="P107" s="6">
        <f>COUNTA('集計データ'!BH107:BV107)</f>
        <v>6</v>
      </c>
      <c r="Q107" s="76"/>
      <c r="AN107" s="29" t="s">
        <v>24</v>
      </c>
      <c r="AO107" s="6"/>
      <c r="AP107" s="6">
        <v>42</v>
      </c>
      <c r="AQ107" s="187">
        <v>0.13186813186813187</v>
      </c>
      <c r="AR107" s="26"/>
      <c r="AU107" t="s">
        <v>209</v>
      </c>
    </row>
    <row r="108" spans="2:47" ht="13.5">
      <c r="B108" s="154">
        <v>103</v>
      </c>
      <c r="C108" s="76" t="str">
        <f t="shared" si="9"/>
        <v>1315</v>
      </c>
      <c r="D108" s="6"/>
      <c r="E108" s="6">
        <v>13</v>
      </c>
      <c r="F108" s="68"/>
      <c r="G108" s="67">
        <v>15</v>
      </c>
      <c r="H108" s="85" t="s">
        <v>158</v>
      </c>
      <c r="I108" s="107" t="s">
        <v>176</v>
      </c>
      <c r="J108" s="75">
        <f>COUNTA('集計データ'!J108:BV108)</f>
        <v>20</v>
      </c>
      <c r="K108" s="187">
        <f t="shared" si="11"/>
        <v>0.06472491909385113</v>
      </c>
      <c r="L108" s="29">
        <f>COUNTA('集計データ'!J108:AJ108)</f>
        <v>10</v>
      </c>
      <c r="M108" s="6"/>
      <c r="N108" s="29">
        <f>COUNTA('集計データ'!AK108:BG108)</f>
        <v>4</v>
      </c>
      <c r="O108" s="26"/>
      <c r="P108" s="6">
        <f>COUNTA('集計データ'!BH108:BV108)</f>
        <v>6</v>
      </c>
      <c r="Q108" s="76"/>
      <c r="AN108" s="29" t="s">
        <v>25</v>
      </c>
      <c r="AO108" s="6"/>
      <c r="AP108" s="6">
        <v>30</v>
      </c>
      <c r="AQ108" s="187">
        <v>0.10256410256410256</v>
      </c>
      <c r="AR108" s="26"/>
      <c r="AU108" t="s">
        <v>209</v>
      </c>
    </row>
    <row r="109" spans="2:47" ht="14.25" thickBot="1">
      <c r="B109" s="155">
        <v>104</v>
      </c>
      <c r="C109" s="115" t="str">
        <f t="shared" si="9"/>
        <v>1316</v>
      </c>
      <c r="D109" s="88"/>
      <c r="E109" s="88">
        <v>13</v>
      </c>
      <c r="F109" s="169"/>
      <c r="G109" s="89">
        <v>16</v>
      </c>
      <c r="H109" s="123" t="s">
        <v>5</v>
      </c>
      <c r="I109" s="101" t="s">
        <v>176</v>
      </c>
      <c r="J109" s="75">
        <f>COUNTA('集計データ'!J109:BV109)</f>
        <v>3</v>
      </c>
      <c r="K109" s="187">
        <f t="shared" si="11"/>
        <v>0.009708737864077669</v>
      </c>
      <c r="L109" s="29">
        <f>COUNTA('集計データ'!J109:AJ109)</f>
        <v>1</v>
      </c>
      <c r="M109" s="6"/>
      <c r="N109" s="29">
        <f>COUNTA('集計データ'!AK109:BG109)</f>
        <v>1</v>
      </c>
      <c r="O109" s="26"/>
      <c r="P109" s="213">
        <f>COUNTA('集計データ'!BH109:BV109)</f>
        <v>1</v>
      </c>
      <c r="Q109" s="76"/>
      <c r="AN109" s="29" t="s">
        <v>156</v>
      </c>
      <c r="AO109" s="6"/>
      <c r="AP109" s="6">
        <v>32</v>
      </c>
      <c r="AQ109" s="187">
        <v>0.10256410256410256</v>
      </c>
      <c r="AR109" s="26"/>
      <c r="AU109" t="s">
        <v>209</v>
      </c>
    </row>
    <row r="110" spans="2:47" ht="13.5">
      <c r="B110" s="154">
        <v>105</v>
      </c>
      <c r="C110" s="76"/>
      <c r="D110" s="6"/>
      <c r="E110" s="55" t="s">
        <v>153</v>
      </c>
      <c r="F110" s="68"/>
      <c r="G110" s="67"/>
      <c r="H110" s="76"/>
      <c r="I110" s="99"/>
      <c r="J110" s="208"/>
      <c r="K110" s="209"/>
      <c r="L110" s="212"/>
      <c r="M110" s="209"/>
      <c r="N110" s="212"/>
      <c r="O110" s="215"/>
      <c r="Q110" s="210"/>
      <c r="AN110" s="29" t="s">
        <v>89</v>
      </c>
      <c r="AO110" s="6"/>
      <c r="AP110" s="6">
        <v>17</v>
      </c>
      <c r="AQ110" s="187">
        <v>0.054945054945054944</v>
      </c>
      <c r="AR110" s="26"/>
      <c r="AU110" t="s">
        <v>209</v>
      </c>
    </row>
    <row r="111" spans="2:47" ht="13.5">
      <c r="B111" s="154">
        <v>106</v>
      </c>
      <c r="C111" s="76" t="str">
        <f aca="true" t="shared" si="12" ref="C111:C118">CONCATENATE(E111,G111)</f>
        <v>141</v>
      </c>
      <c r="D111" s="6"/>
      <c r="E111" s="6">
        <v>14</v>
      </c>
      <c r="F111" s="68" t="s">
        <v>136</v>
      </c>
      <c r="G111" s="67">
        <v>1</v>
      </c>
      <c r="H111" s="86" t="s">
        <v>71</v>
      </c>
      <c r="I111" s="108"/>
      <c r="J111" s="75">
        <f>COUNTA('集計データ'!J111:BV111)</f>
        <v>31</v>
      </c>
      <c r="K111" s="6"/>
      <c r="L111" s="29">
        <f>COUNTA('集計データ'!J111:AJ111)</f>
        <v>8</v>
      </c>
      <c r="M111" s="6"/>
      <c r="N111" s="29">
        <f>COUNTA('集計データ'!AK111:BG111)</f>
        <v>11</v>
      </c>
      <c r="O111" s="26"/>
      <c r="P111" s="6">
        <f>COUNTA('集計データ'!BH111:BV111)</f>
        <v>12</v>
      </c>
      <c r="Q111" s="76"/>
      <c r="AN111" s="29" t="s">
        <v>26</v>
      </c>
      <c r="AO111" s="6"/>
      <c r="AP111" s="6">
        <v>37</v>
      </c>
      <c r="AQ111" s="187">
        <v>0.12087912087912088</v>
      </c>
      <c r="AR111" s="26"/>
      <c r="AU111" t="s">
        <v>209</v>
      </c>
    </row>
    <row r="112" spans="2:47" ht="13.5">
      <c r="B112" s="154">
        <v>107</v>
      </c>
      <c r="C112" s="76" t="str">
        <f t="shared" si="12"/>
        <v>142</v>
      </c>
      <c r="D112" s="6"/>
      <c r="E112" s="6">
        <v>14</v>
      </c>
      <c r="F112" s="68"/>
      <c r="G112" s="67">
        <v>2</v>
      </c>
      <c r="H112" s="87" t="s">
        <v>135</v>
      </c>
      <c r="I112" s="109"/>
      <c r="J112" s="75">
        <f>COUNTA('集計データ'!J112:BV112)</f>
        <v>13</v>
      </c>
      <c r="K112" s="6"/>
      <c r="L112" s="29">
        <f>COUNTA('集計データ'!J112:AJ112)</f>
        <v>7</v>
      </c>
      <c r="M112" s="6"/>
      <c r="N112" s="29">
        <f>COUNTA('集計データ'!AK112:BG112)</f>
        <v>5</v>
      </c>
      <c r="O112" s="26"/>
      <c r="P112" s="6">
        <f>COUNTA('集計データ'!BH112:BV112)</f>
        <v>1</v>
      </c>
      <c r="Q112" s="76"/>
      <c r="AN112" s="29" t="s">
        <v>27</v>
      </c>
      <c r="AO112" s="6"/>
      <c r="AP112" s="6">
        <v>28</v>
      </c>
      <c r="AQ112" s="187">
        <v>0.09157509157509157</v>
      </c>
      <c r="AR112" s="26"/>
      <c r="AU112" t="s">
        <v>209</v>
      </c>
    </row>
    <row r="113" spans="2:47" ht="13.5">
      <c r="B113" s="154">
        <v>108</v>
      </c>
      <c r="C113" s="76" t="str">
        <f t="shared" si="12"/>
        <v>143</v>
      </c>
      <c r="D113" s="6"/>
      <c r="E113" s="6">
        <v>14</v>
      </c>
      <c r="F113" s="68" t="s">
        <v>137</v>
      </c>
      <c r="G113" s="67">
        <v>3</v>
      </c>
      <c r="H113" s="86" t="s">
        <v>71</v>
      </c>
      <c r="I113" s="108"/>
      <c r="J113" s="75">
        <f>COUNTA('集計データ'!J113:BV113)</f>
        <v>20</v>
      </c>
      <c r="K113" s="6"/>
      <c r="L113" s="29">
        <f>COUNTA('集計データ'!J113:AJ113)</f>
        <v>7</v>
      </c>
      <c r="M113" s="6"/>
      <c r="N113" s="29">
        <f>COUNTA('集計データ'!AK113:BG113)</f>
        <v>8</v>
      </c>
      <c r="O113" s="26"/>
      <c r="P113" s="6">
        <f>COUNTA('集計データ'!BH113:BV113)</f>
        <v>5</v>
      </c>
      <c r="Q113" s="76"/>
      <c r="AN113" s="29" t="s">
        <v>5</v>
      </c>
      <c r="AO113" s="6"/>
      <c r="AP113" s="6">
        <f>AP118+AP119+AP120</f>
        <v>43</v>
      </c>
      <c r="AQ113" s="187">
        <f>SUM(AQ116:AQ120)</f>
        <v>0.30036630036630035</v>
      </c>
      <c r="AR113" s="26"/>
      <c r="AU113" t="s">
        <v>209</v>
      </c>
    </row>
    <row r="114" spans="2:47" ht="13.5">
      <c r="B114" s="154">
        <v>109</v>
      </c>
      <c r="C114" s="76" t="str">
        <f t="shared" si="12"/>
        <v>144</v>
      </c>
      <c r="D114" s="6"/>
      <c r="E114" s="6">
        <v>14</v>
      </c>
      <c r="F114" s="68"/>
      <c r="G114" s="67">
        <v>4</v>
      </c>
      <c r="H114" s="87" t="s">
        <v>135</v>
      </c>
      <c r="I114" s="109"/>
      <c r="J114" s="75">
        <f>COUNTA('集計データ'!J114:BV114)</f>
        <v>14</v>
      </c>
      <c r="K114" s="6"/>
      <c r="L114" s="29">
        <f>COUNTA('集計データ'!J114:AJ114)</f>
        <v>6</v>
      </c>
      <c r="M114" s="6"/>
      <c r="N114" s="29">
        <f>COUNTA('集計データ'!AK114:BG114)</f>
        <v>6</v>
      </c>
      <c r="O114" s="26"/>
      <c r="P114" s="6">
        <f>COUNTA('集計データ'!BH114:BV114)</f>
        <v>2</v>
      </c>
      <c r="Q114" s="76"/>
      <c r="AN114" s="29"/>
      <c r="AO114" s="6"/>
      <c r="AP114" s="6"/>
      <c r="AQ114" s="6"/>
      <c r="AR114" s="26"/>
      <c r="AU114" t="s">
        <v>209</v>
      </c>
    </row>
    <row r="115" spans="2:47" ht="13.5">
      <c r="B115" s="154">
        <v>110</v>
      </c>
      <c r="C115" s="76" t="str">
        <f t="shared" si="12"/>
        <v>145</v>
      </c>
      <c r="D115" s="6"/>
      <c r="E115" s="6">
        <v>14</v>
      </c>
      <c r="F115" s="68" t="s">
        <v>138</v>
      </c>
      <c r="G115" s="67">
        <v>5</v>
      </c>
      <c r="H115" s="86" t="s">
        <v>71</v>
      </c>
      <c r="I115" s="108"/>
      <c r="J115" s="75">
        <f>COUNTA('集計データ'!J115:BV115)</f>
        <v>15</v>
      </c>
      <c r="K115" s="6"/>
      <c r="L115" s="29">
        <f>COUNTA('集計データ'!J115:AJ115)</f>
        <v>6</v>
      </c>
      <c r="M115" s="6"/>
      <c r="N115" s="29">
        <f>COUNTA('集計データ'!AK115:BG115)</f>
        <v>6</v>
      </c>
      <c r="O115" s="26"/>
      <c r="P115" s="6">
        <f>COUNTA('集計データ'!BH115:BV115)</f>
        <v>3</v>
      </c>
      <c r="Q115" s="76"/>
      <c r="AN115" s="29" t="s">
        <v>186</v>
      </c>
      <c r="AO115" s="6"/>
      <c r="AP115" s="6"/>
      <c r="AQ115" s="6"/>
      <c r="AR115" s="26"/>
      <c r="AU115" t="s">
        <v>209</v>
      </c>
    </row>
    <row r="116" spans="2:47" ht="13.5">
      <c r="B116" s="154">
        <v>111</v>
      </c>
      <c r="C116" s="76" t="str">
        <f t="shared" si="12"/>
        <v>146</v>
      </c>
      <c r="D116" s="6"/>
      <c r="E116" s="6">
        <v>14</v>
      </c>
      <c r="F116" s="68"/>
      <c r="G116" s="67">
        <v>6</v>
      </c>
      <c r="H116" s="87" t="s">
        <v>135</v>
      </c>
      <c r="I116" s="109"/>
      <c r="J116" s="75">
        <f>COUNTA('集計データ'!J116:BV116)</f>
        <v>13</v>
      </c>
      <c r="K116" s="6"/>
      <c r="L116" s="29">
        <f>COUNTA('集計データ'!J116:AJ116)</f>
        <v>5</v>
      </c>
      <c r="M116" s="6"/>
      <c r="N116" s="29">
        <f>COUNTA('集計データ'!AK116:BG116)</f>
        <v>6</v>
      </c>
      <c r="O116" s="26"/>
      <c r="P116" s="6">
        <f>COUNTA('集計データ'!BH116:BV116)</f>
        <v>2</v>
      </c>
      <c r="Q116" s="76"/>
      <c r="AN116" s="29" t="s">
        <v>87</v>
      </c>
      <c r="AO116" s="6"/>
      <c r="AP116" s="6">
        <v>18</v>
      </c>
      <c r="AQ116" s="6">
        <v>0.054945054945054944</v>
      </c>
      <c r="AR116" s="26"/>
      <c r="AU116" t="s">
        <v>209</v>
      </c>
    </row>
    <row r="117" spans="2:47" ht="13.5">
      <c r="B117" s="154">
        <v>112</v>
      </c>
      <c r="C117" s="76" t="str">
        <f t="shared" si="12"/>
        <v>147</v>
      </c>
      <c r="D117" s="6"/>
      <c r="E117" s="6">
        <v>14</v>
      </c>
      <c r="F117" s="74" t="s">
        <v>139</v>
      </c>
      <c r="G117" s="67">
        <v>7</v>
      </c>
      <c r="H117" s="86" t="s">
        <v>71</v>
      </c>
      <c r="I117" s="108"/>
      <c r="J117" s="75">
        <f>COUNTA('集計データ'!J117:BV117)</f>
        <v>32</v>
      </c>
      <c r="K117" s="6"/>
      <c r="L117" s="29">
        <f>COUNTA('集計データ'!J117:AJ117)</f>
        <v>10</v>
      </c>
      <c r="M117" s="6"/>
      <c r="N117" s="29">
        <f>COUNTA('集計データ'!AK117:BG117)</f>
        <v>11</v>
      </c>
      <c r="O117" s="26"/>
      <c r="P117" s="6">
        <f>COUNTA('集計データ'!BH117:BV117)</f>
        <v>11</v>
      </c>
      <c r="Q117" s="76"/>
      <c r="AN117" s="29" t="s">
        <v>79</v>
      </c>
      <c r="AO117" s="6"/>
      <c r="AP117" s="6">
        <v>29</v>
      </c>
      <c r="AQ117" s="6">
        <v>0.10256410256410256</v>
      </c>
      <c r="AR117" s="26"/>
      <c r="AU117" t="s">
        <v>209</v>
      </c>
    </row>
    <row r="118" spans="2:44" ht="14.25" thickBot="1">
      <c r="B118" s="155">
        <v>113</v>
      </c>
      <c r="C118" s="115" t="str">
        <f t="shared" si="12"/>
        <v>148</v>
      </c>
      <c r="D118" s="88"/>
      <c r="E118" s="88">
        <v>14</v>
      </c>
      <c r="F118" s="169"/>
      <c r="G118" s="89">
        <v>8</v>
      </c>
      <c r="H118" s="125" t="s">
        <v>135</v>
      </c>
      <c r="I118" s="109"/>
      <c r="J118" s="182">
        <f>COUNTA('集計データ'!J118:BV118)</f>
        <v>14</v>
      </c>
      <c r="K118" s="88"/>
      <c r="L118" s="213">
        <f>COUNTA('集計データ'!J118:AJ118)</f>
        <v>7</v>
      </c>
      <c r="M118" s="88"/>
      <c r="N118" s="213">
        <f>COUNTA('集計データ'!AK118:BG118)</f>
        <v>6</v>
      </c>
      <c r="O118" s="216"/>
      <c r="P118" s="213">
        <f>COUNTA('集計データ'!BH118:BV118)</f>
        <v>1</v>
      </c>
      <c r="Q118" s="115"/>
      <c r="AN118" s="29" t="s">
        <v>88</v>
      </c>
      <c r="AO118" s="6"/>
      <c r="AP118" s="6">
        <v>20</v>
      </c>
      <c r="AQ118" s="6">
        <v>0.06593406593406594</v>
      </c>
      <c r="AR118" s="26"/>
    </row>
    <row r="119" spans="2:44" ht="13.5">
      <c r="B119" s="154">
        <v>114</v>
      </c>
      <c r="C119" s="76"/>
      <c r="D119" s="6"/>
      <c r="E119" s="55" t="s">
        <v>154</v>
      </c>
      <c r="F119" s="68"/>
      <c r="G119" s="67"/>
      <c r="H119" s="76"/>
      <c r="I119" s="99"/>
      <c r="J119" s="75"/>
      <c r="K119" s="6"/>
      <c r="L119" s="29"/>
      <c r="M119" s="6"/>
      <c r="N119" s="29"/>
      <c r="O119" s="26"/>
      <c r="Q119" s="76"/>
      <c r="AN119" s="29" t="s">
        <v>158</v>
      </c>
      <c r="AO119" s="6"/>
      <c r="AP119" s="6">
        <v>20</v>
      </c>
      <c r="AQ119" s="6">
        <v>0.06593406593406594</v>
      </c>
      <c r="AR119" s="26"/>
    </row>
    <row r="120" spans="2:44" ht="13.5">
      <c r="B120" s="154">
        <v>115</v>
      </c>
      <c r="C120" s="76" t="str">
        <f>CONCATENATE(E120,G120)</f>
        <v>151</v>
      </c>
      <c r="D120" s="6"/>
      <c r="E120" s="6">
        <v>15</v>
      </c>
      <c r="F120" s="68"/>
      <c r="G120" s="67">
        <v>1</v>
      </c>
      <c r="H120" s="79" t="s">
        <v>140</v>
      </c>
      <c r="I120" s="101" t="s">
        <v>176</v>
      </c>
      <c r="J120" s="75">
        <f>COUNTA('集計データ'!J120:BV120)</f>
        <v>42</v>
      </c>
      <c r="K120" s="6"/>
      <c r="L120" s="29">
        <f>COUNTA('集計データ'!J120:AJ120)</f>
        <v>16</v>
      </c>
      <c r="M120" s="217">
        <f>L120/SUM($L$120:$L$123)</f>
        <v>0.5925925925925926</v>
      </c>
      <c r="N120" s="29">
        <f>COUNTA('集計データ'!AK120:BG120)</f>
        <v>16</v>
      </c>
      <c r="O120" s="218">
        <f>N120/SUM($N$120:$N$123)</f>
        <v>0.6666666666666666</v>
      </c>
      <c r="P120" s="6">
        <f>COUNTA('集計データ'!BH120:BV120)</f>
        <v>10</v>
      </c>
      <c r="Q120" s="219">
        <f>P120/SUM($P$120:$P$123)</f>
        <v>0.5555555555555556</v>
      </c>
      <c r="AN120" s="30" t="s">
        <v>5</v>
      </c>
      <c r="AO120" s="194"/>
      <c r="AP120" s="194">
        <v>3</v>
      </c>
      <c r="AQ120" s="194">
        <v>0.01098901098901099</v>
      </c>
      <c r="AR120" s="28"/>
    </row>
    <row r="121" spans="2:17" ht="13.5">
      <c r="B121" s="154">
        <v>116</v>
      </c>
      <c r="C121" s="76" t="str">
        <f>CONCATENATE(E121,G121)</f>
        <v>152</v>
      </c>
      <c r="D121" s="6"/>
      <c r="E121" s="6">
        <v>15</v>
      </c>
      <c r="F121" s="68"/>
      <c r="G121" s="67">
        <v>2</v>
      </c>
      <c r="H121" s="81" t="s">
        <v>131</v>
      </c>
      <c r="I121" s="101" t="s">
        <v>176</v>
      </c>
      <c r="J121" s="75">
        <f>COUNTA('集計データ'!J121:BV121)</f>
        <v>15</v>
      </c>
      <c r="K121" s="6"/>
      <c r="L121" s="29">
        <f>COUNTA('集計データ'!J121:AJ121)</f>
        <v>7</v>
      </c>
      <c r="M121" s="217">
        <f>L121/SUM($L$120:$L$123)</f>
        <v>0.25925925925925924</v>
      </c>
      <c r="N121" s="29">
        <f>COUNTA('集計データ'!AK121:BG121)</f>
        <v>3</v>
      </c>
      <c r="O121" s="218">
        <f>N121/SUM($N$120:$N$123)</f>
        <v>0.125</v>
      </c>
      <c r="P121" s="6">
        <f>COUNTA('集計データ'!BH121:BV121)</f>
        <v>5</v>
      </c>
      <c r="Q121" s="219">
        <f>P121/SUM($P$120:$P$123)</f>
        <v>0.2777777777777778</v>
      </c>
    </row>
    <row r="122" spans="2:17" ht="13.5">
      <c r="B122" s="154">
        <v>117</v>
      </c>
      <c r="C122" s="76" t="str">
        <f>CONCATENATE(E122,G122)</f>
        <v>153</v>
      </c>
      <c r="D122" s="6"/>
      <c r="E122" s="6">
        <v>15</v>
      </c>
      <c r="F122" s="68"/>
      <c r="G122" s="67">
        <v>3</v>
      </c>
      <c r="H122" s="81" t="s">
        <v>141</v>
      </c>
      <c r="I122" s="103" t="s">
        <v>176</v>
      </c>
      <c r="J122" s="75">
        <f>COUNTA('集計データ'!J122:BV122)</f>
        <v>8</v>
      </c>
      <c r="K122" s="6"/>
      <c r="L122" s="29">
        <f>COUNTA('集計データ'!J122:AJ122)</f>
        <v>2</v>
      </c>
      <c r="M122" s="217">
        <f>L122/SUM($L$120:$L$123)</f>
        <v>0.07407407407407407</v>
      </c>
      <c r="N122" s="29">
        <f>COUNTA('集計データ'!AK122:BG122)</f>
        <v>4</v>
      </c>
      <c r="O122" s="218">
        <f>N122/SUM($N$120:$N$123)</f>
        <v>0.16666666666666666</v>
      </c>
      <c r="P122" s="6">
        <f>COUNTA('集計データ'!BH122:BV122)</f>
        <v>2</v>
      </c>
      <c r="Q122" s="219">
        <f>P122/SUM($P$120:$P$123)</f>
        <v>0.1111111111111111</v>
      </c>
    </row>
    <row r="123" spans="2:17" ht="14.25" thickBot="1">
      <c r="B123" s="155">
        <v>118</v>
      </c>
      <c r="C123" s="115" t="str">
        <f>CONCATENATE(E123,G123)</f>
        <v>154</v>
      </c>
      <c r="D123" s="88"/>
      <c r="E123" s="88">
        <v>15</v>
      </c>
      <c r="F123" s="169"/>
      <c r="G123" s="89">
        <v>4</v>
      </c>
      <c r="H123" s="126" t="s">
        <v>96</v>
      </c>
      <c r="I123" s="101" t="s">
        <v>176</v>
      </c>
      <c r="J123" s="75">
        <f>COUNTA('集計データ'!J123:BV123)</f>
        <v>4</v>
      </c>
      <c r="K123" s="6"/>
      <c r="L123" s="29">
        <f>COUNTA('集計データ'!J123:AJ123)</f>
        <v>2</v>
      </c>
      <c r="M123" s="217">
        <f>L123/SUM($L$120:$L$123)</f>
        <v>0.07407407407407407</v>
      </c>
      <c r="N123" s="29">
        <f>COUNTA('集計データ'!AK123:BG123)</f>
        <v>1</v>
      </c>
      <c r="O123" s="218">
        <f>N123/SUM($N$120:$N$123)</f>
        <v>0.041666666666666664</v>
      </c>
      <c r="P123" s="213">
        <f>COUNTA('集計データ'!BH123:BV123)</f>
        <v>1</v>
      </c>
      <c r="Q123" s="219">
        <f>P123/SUM($P$120:$P$123)</f>
        <v>0.05555555555555555</v>
      </c>
    </row>
    <row r="124" spans="2:17" ht="13.5">
      <c r="B124" s="154">
        <v>119</v>
      </c>
      <c r="C124" s="76"/>
      <c r="D124" s="6"/>
      <c r="E124" s="48" t="s">
        <v>155</v>
      </c>
      <c r="F124" s="68"/>
      <c r="G124" s="67"/>
      <c r="H124" s="76"/>
      <c r="I124" s="99"/>
      <c r="J124" s="208"/>
      <c r="K124" s="209"/>
      <c r="L124" s="212"/>
      <c r="M124" s="209"/>
      <c r="N124" s="212"/>
      <c r="O124" s="215"/>
      <c r="Q124" s="210"/>
    </row>
    <row r="125" spans="2:17" ht="13.5">
      <c r="B125" s="154">
        <v>120</v>
      </c>
      <c r="C125" s="76" t="str">
        <f>CONCATENATE(E125,G125)</f>
        <v>161</v>
      </c>
      <c r="D125" s="6"/>
      <c r="E125" s="6">
        <v>16</v>
      </c>
      <c r="F125" s="68"/>
      <c r="G125" s="67">
        <v>1</v>
      </c>
      <c r="H125" s="77" t="s">
        <v>20</v>
      </c>
      <c r="I125" s="100"/>
      <c r="J125" s="75">
        <f>COUNTA('集計データ'!J125:BV125)</f>
        <v>4</v>
      </c>
      <c r="K125" s="187">
        <f>J125/SUM($J$125:$J$129)</f>
        <v>0.06060606060606061</v>
      </c>
      <c r="L125" s="29">
        <f>COUNTA('集計データ'!J125:AJ125)</f>
        <v>0</v>
      </c>
      <c r="M125" s="217">
        <f>L125/SUM($L$125:$L$129)</f>
        <v>0</v>
      </c>
      <c r="N125" s="29">
        <f>COUNTA('集計データ'!AK125:BG125)</f>
        <v>3</v>
      </c>
      <c r="O125" s="218">
        <f>N125/SUM($N$125:$N$129)</f>
        <v>0.125</v>
      </c>
      <c r="P125" s="6">
        <f>COUNTA('集計データ'!BH125:BV125)</f>
        <v>1</v>
      </c>
      <c r="Q125" s="219">
        <f>P125/SUM($P$125:$P$129)</f>
        <v>0.0625</v>
      </c>
    </row>
    <row r="126" spans="2:17" ht="13.5">
      <c r="B126" s="154">
        <v>121</v>
      </c>
      <c r="C126" s="76" t="str">
        <f>CONCATENATE(E126,G126)</f>
        <v>162</v>
      </c>
      <c r="D126" s="6"/>
      <c r="E126" s="6">
        <v>16</v>
      </c>
      <c r="F126" s="68"/>
      <c r="G126" s="67">
        <v>2</v>
      </c>
      <c r="H126" s="77" t="s">
        <v>18</v>
      </c>
      <c r="I126" s="100"/>
      <c r="J126" s="75">
        <f>COUNTA('集計データ'!J126:BV126)</f>
        <v>37</v>
      </c>
      <c r="K126" s="187">
        <f>J126/SUM($J$125:$J$129)</f>
        <v>0.5606060606060606</v>
      </c>
      <c r="L126" s="29">
        <f>COUNTA('集計データ'!J126:AJ126)</f>
        <v>15</v>
      </c>
      <c r="M126" s="217">
        <f>L126/SUM($L$125:$L$129)</f>
        <v>0.5769230769230769</v>
      </c>
      <c r="N126" s="29">
        <f>COUNTA('集計データ'!AK126:BG126)</f>
        <v>13</v>
      </c>
      <c r="O126" s="218">
        <f>N126/SUM($N$125:$N$129)</f>
        <v>0.5416666666666666</v>
      </c>
      <c r="P126" s="6">
        <f>COUNTA('集計データ'!BH126:BV126)</f>
        <v>9</v>
      </c>
      <c r="Q126" s="219">
        <f>P126/SUM($P$125:$P$129)</f>
        <v>0.5625</v>
      </c>
    </row>
    <row r="127" spans="2:17" ht="13.5">
      <c r="B127" s="154">
        <v>122</v>
      </c>
      <c r="C127" s="76" t="str">
        <f>CONCATENATE(E127,G127)</f>
        <v>163</v>
      </c>
      <c r="D127" s="6"/>
      <c r="E127" s="6">
        <v>16</v>
      </c>
      <c r="F127" s="68"/>
      <c r="G127" s="67">
        <v>3</v>
      </c>
      <c r="H127" s="77" t="s">
        <v>19</v>
      </c>
      <c r="I127" s="100"/>
      <c r="J127" s="75">
        <f>COUNTA('集計データ'!J127:BV127)</f>
        <v>21</v>
      </c>
      <c r="K127" s="187">
        <f>J127/SUM($J$125:$J$129)</f>
        <v>0.3181818181818182</v>
      </c>
      <c r="L127" s="29">
        <f>COUNTA('集計データ'!J127:AJ127)</f>
        <v>9</v>
      </c>
      <c r="M127" s="217">
        <f>L127/SUM($L$125:$L$129)</f>
        <v>0.34615384615384615</v>
      </c>
      <c r="N127" s="29">
        <f>COUNTA('集計データ'!AK127:BG127)</f>
        <v>7</v>
      </c>
      <c r="O127" s="218">
        <f>N127/SUM($N$125:$N$129)</f>
        <v>0.2916666666666667</v>
      </c>
      <c r="P127" s="6">
        <f>COUNTA('集計データ'!BH127:BV127)</f>
        <v>5</v>
      </c>
      <c r="Q127" s="219">
        <f>P127/SUM($P$125:$P$129)</f>
        <v>0.3125</v>
      </c>
    </row>
    <row r="128" spans="2:17" ht="13.5">
      <c r="B128" s="154">
        <v>123</v>
      </c>
      <c r="C128" s="76" t="str">
        <f>CONCATENATE(E128,G128)</f>
        <v>164</v>
      </c>
      <c r="D128" s="6"/>
      <c r="E128" s="6">
        <v>16</v>
      </c>
      <c r="F128" s="68"/>
      <c r="G128" s="67">
        <v>4</v>
      </c>
      <c r="H128" s="77" t="s">
        <v>21</v>
      </c>
      <c r="I128" s="100"/>
      <c r="J128" s="75">
        <f>COUNTA('集計データ'!J128:BV128)</f>
        <v>4</v>
      </c>
      <c r="K128" s="187">
        <f>J128/SUM($J$125:$J$129)</f>
        <v>0.06060606060606061</v>
      </c>
      <c r="L128" s="29">
        <f>COUNTA('集計データ'!J128:AJ128)</f>
        <v>2</v>
      </c>
      <c r="M128" s="217">
        <f>L128/SUM($L$125:$L$129)</f>
        <v>0.07692307692307693</v>
      </c>
      <c r="N128" s="29">
        <f>COUNTA('集計データ'!AK128:BG128)</f>
        <v>1</v>
      </c>
      <c r="O128" s="218">
        <f>N128/SUM($N$125:$N$129)</f>
        <v>0.041666666666666664</v>
      </c>
      <c r="P128" s="6">
        <f>COUNTA('集計データ'!BH128:BV128)</f>
        <v>1</v>
      </c>
      <c r="Q128" s="219">
        <f>P128/SUM($P$125:$P$129)</f>
        <v>0.0625</v>
      </c>
    </row>
    <row r="129" spans="2:17" ht="14.25" thickBot="1">
      <c r="B129" s="155">
        <v>124</v>
      </c>
      <c r="C129" s="115" t="str">
        <f>CONCATENATE(E129,G129)</f>
        <v>165</v>
      </c>
      <c r="D129" s="88"/>
      <c r="E129" s="88">
        <v>16</v>
      </c>
      <c r="F129" s="169"/>
      <c r="G129" s="89">
        <v>5</v>
      </c>
      <c r="H129" s="90" t="s">
        <v>22</v>
      </c>
      <c r="I129" s="157"/>
      <c r="J129" s="182">
        <f>COUNTA('集計データ'!J129:BV129)</f>
        <v>0</v>
      </c>
      <c r="K129" s="188">
        <f>J129/SUM($J$125:$J$129)</f>
        <v>0</v>
      </c>
      <c r="L129" s="213">
        <f>COUNTA('集計データ'!J129:AJ129)</f>
        <v>0</v>
      </c>
      <c r="M129" s="224">
        <f>L129/SUM($L$125:$L$129)</f>
        <v>0</v>
      </c>
      <c r="N129" s="213">
        <f>COUNTA('集計データ'!AK129:BG129)</f>
        <v>0</v>
      </c>
      <c r="O129" s="225">
        <f>N129/SUM($N$125:$N$129)</f>
        <v>0</v>
      </c>
      <c r="P129" s="213">
        <f>COUNTA('集計データ'!BH129:BV129)</f>
        <v>0</v>
      </c>
      <c r="Q129" s="226">
        <f>P129/SUM($P$125:$P$129)</f>
        <v>0</v>
      </c>
    </row>
    <row r="130" spans="2:9" ht="13.5">
      <c r="B130" s="75"/>
      <c r="F130" s="68"/>
      <c r="G130" s="67"/>
      <c r="H130" s="6"/>
      <c r="I130" s="6"/>
    </row>
    <row r="131" spans="6:9" ht="13.5">
      <c r="F131" s="68"/>
      <c r="G131" s="67"/>
      <c r="H131" s="6"/>
      <c r="I131" s="6"/>
    </row>
    <row r="132" spans="6:9" ht="13.5">
      <c r="F132" s="68"/>
      <c r="G132" s="67"/>
      <c r="H132" s="6"/>
      <c r="I132" s="6"/>
    </row>
    <row r="133" spans="6:9" ht="13.5">
      <c r="F133" s="68"/>
      <c r="G133" s="67"/>
      <c r="H133" s="6"/>
      <c r="I133" s="6"/>
    </row>
    <row r="134" spans="6:9" ht="13.5">
      <c r="F134" s="68"/>
      <c r="G134" s="67"/>
      <c r="H134" s="6"/>
      <c r="I134" s="6"/>
    </row>
    <row r="143" ht="17.25">
      <c r="B143" s="198"/>
    </row>
  </sheetData>
  <mergeCells count="1">
    <mergeCell ref="S78:T79"/>
  </mergeCells>
  <printOptions/>
  <pageMargins left="0.1968503937007874" right="0.1968503937007874" top="0.1968503937007874" bottom="0.1968503937007874" header="0.5118110236220472" footer="0.5118110236220472"/>
  <pageSetup horizontalDpi="360" verticalDpi="36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横溝清治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横溝清治</dc:creator>
  <cp:keywords/>
  <dc:description/>
  <cp:lastModifiedBy>横溝清治</cp:lastModifiedBy>
  <cp:lastPrinted>2007-09-15T08:50:11Z</cp:lastPrinted>
  <dcterms:created xsi:type="dcterms:W3CDTF">2007-06-29T06:34:19Z</dcterms:created>
  <dcterms:modified xsi:type="dcterms:W3CDTF">2007-11-30T10:12:32Z</dcterms:modified>
  <cp:category/>
  <cp:version/>
  <cp:contentType/>
  <cp:contentStatus/>
</cp:coreProperties>
</file>